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ade Log" state="visible" r:id="rId5"/>
    <sheet sheetId="3" name="Monthly Summary" state="visible" r:id="rId6"/>
    <sheet sheetId="4" name="Charges reference" state="visible" r:id="rId7"/>
    <sheet sheetId="5" name="Lists" state="visible" r:id="rId8"/>
  </sheets>
  <definedNames>
    <definedName name="_xlnm.Print_Titles" localSheetId="1">'Trade Log'!$1:$1</definedName>
  </definedNames>
  <calcPr calcId="171027" fullCalcOnLoad="1"/>
</workbook>
</file>

<file path=xl/sharedStrings.xml><?xml version="1.0" encoding="utf-8"?>
<sst xmlns="http://schemas.openxmlformats.org/spreadsheetml/2006/main" count="223" uniqueCount="175">
  <si>
    <t>Trading journal for Indian traders (Equity, F&amp;O, Commodity)</t>
  </si>
  <si>
    <t>Free from OneTradeJournal. Works in Microsoft Excel and Google Sheets (File, Import, Upload). Rates checked 13 Oct 2026.</t>
  </si>
  <si>
    <t/>
  </si>
  <si>
    <t>How to use it</t>
  </si>
  <si>
    <t>1. Open the Trade Log tab. Type one row per trade, the same day you close it.</t>
  </si>
  <si>
    <t>2. White columns are for you to type. Grey columns (Quantity, Gross P&amp;L, Net P&amp;L, Risk, R-multiple, Result) fill in by themselves. Do not type over them.</t>
  </si>
  <si>
    <t>3. Lots and Lot size: type both from your order or contract note. Lot sizes change, so this sheet never fills them in for you. For shares, type the number of shares in Lots and 1 in Lot size.</t>
  </si>
  <si>
    <t>4. Buy/Sell is the side you opened with. Buy = you bought first (long). Sell = you sold first (short, or an option you wrote). The P&amp;L sign follows from this.</t>
  </si>
  <si>
    <t>5. Charges (₹): type the total from your contract note (brokerage, STT, exchange charge, SEBI fee, stamp duty, GST). To estimate it, use https://onetradejournal.com/tools/total-trading-cost-calculator</t>
  </si>
  <si>
    <t>6. Stop loss is the price where you planned to exit if wrong. Risk (₹) = |Entry - Stop loss| x Quantity. R-multiple = Net P&amp;L / Risk.</t>
  </si>
  <si>
    <t>7. Setup, Emotion and Mistake have dropdowns. Change the choices on the Lists tab to match your own setups.</t>
  </si>
  <si>
    <t>8. Once a week, read the Notes and Mistake columns. Once a month, open Monthly Summary. Change the start month in cell B2 of that tab if you want a different year.</t>
  </si>
  <si>
    <t>Example: a Nifty option trade (made-up numbers, not advice)</t>
  </si>
  <si>
    <t>Date 28-Oct-2026 | Segment F&amp;O | Instrument NIFTY | Expiry: the contract you traded | Strike 25000 | CE | Buy | Lots 1 | Lot size: type it from your order | Entry 100 | Exit 130 | Stop loss 80 | Charges 67</t>
  </si>
  <si>
    <t>If your lot size were 65: Quantity 65, Gross P&amp;L ₹1,950, Net P&amp;L ₹1,883, Risk ₹1,300, R-multiple 1.45R, Result Win.</t>
  </si>
  <si>
    <t>Short example: Sell 1 lot of a Bank Nifty future at 52,000, buy back at 51,800, so Gross P&amp;L = (52,000 - 51,800) x quantity. A short trade makes money when the price falls.</t>
  </si>
  <si>
    <t>Bank Nifty and Nifty F&amp;O tips</t>
  </si>
  <si>
    <t>Write the exact contract: underlying in Instrument, then Expiry, Strike and CE/PE/FUT. Two trades in the same strike but different expiries are different contracts.</t>
  </si>
  <si>
    <t>For a spread or straddle, use one row per leg and write the strategy name in Setup (for example "Short straddle") so you can group the legs later.</t>
  </si>
  <si>
    <t>Option premiums move fast. Note in Notes whether you exited at your stop, your target or somewhere else.</t>
  </si>
  <si>
    <t>Tabs in this file</t>
  </si>
  <si>
    <t>Trade Log: 500 rows ready for your trades. Monthly Summary: trades, win rate, net P&amp;L, average win and loss, profit factor by month, segment and setup. Charges reference: current Indian charge rates with sources. Lists: your dropdown choices.</t>
  </si>
  <si>
    <t>When you want the totals done for you, OneTradeJournal is a trading journal app where you log trades by hand and get reports: https://onetradejournal.com</t>
  </si>
  <si>
    <t>This sheet is a record-keeping tool, not investment or tax advice.</t>
  </si>
  <si>
    <t>Date</t>
  </si>
  <si>
    <t>Segment</t>
  </si>
  <si>
    <t>Instrument</t>
  </si>
  <si>
    <t>Expiry</t>
  </si>
  <si>
    <t>Strike</t>
  </si>
  <si>
    <t>CE/PE/FUT</t>
  </si>
  <si>
    <t>Buy/Sell</t>
  </si>
  <si>
    <t>Lots</t>
  </si>
  <si>
    <t>Lot size</t>
  </si>
  <si>
    <t>Quantity</t>
  </si>
  <si>
    <t>Entry</t>
  </si>
  <si>
    <t>Exit</t>
  </si>
  <si>
    <t>Stop loss</t>
  </si>
  <si>
    <t>Target</t>
  </si>
  <si>
    <t>Charges (₹)</t>
  </si>
  <si>
    <t>Gross P&amp;L</t>
  </si>
  <si>
    <t>Net P&amp;L</t>
  </si>
  <si>
    <t>Risk (₹)</t>
  </si>
  <si>
    <t>R-multiple</t>
  </si>
  <si>
    <t>Result</t>
  </si>
  <si>
    <t>Setup</t>
  </si>
  <si>
    <t>Emotion</t>
  </si>
  <si>
    <t>Mistake</t>
  </si>
  <si>
    <t>Followed plan (Y/N)</t>
  </si>
  <si>
    <t>Notes</t>
  </si>
  <si>
    <t>Monthly summary (fills in from the Trade Log)</t>
  </si>
  <si>
    <t>Start month:</t>
  </si>
  <si>
    <t>Change B2 to the first day of any month. The 12 months below follow it.</t>
  </si>
  <si>
    <t>Month</t>
  </si>
  <si>
    <t>Trades</t>
  </si>
  <si>
    <t>Wins</t>
  </si>
  <si>
    <t>Losses</t>
  </si>
  <si>
    <t>Win rate</t>
  </si>
  <si>
    <t>Average win</t>
  </si>
  <si>
    <t>Average loss</t>
  </si>
  <si>
    <t>Profit factor</t>
  </si>
  <si>
    <t>Followed plan</t>
  </si>
  <si>
    <t>Charges paid</t>
  </si>
  <si>
    <t>12 months</t>
  </si>
  <si>
    <t>Profit factor = total won / total lost. Win rate means little on its own: read it with average win and average loss.</t>
  </si>
  <si>
    <t>By segment (all trades)</t>
  </si>
  <si>
    <t>Equity</t>
  </si>
  <si>
    <t>F&amp;O</t>
  </si>
  <si>
    <t>Commodity</t>
  </si>
  <si>
    <t>By setup (all trades; names come from the Lists tab)</t>
  </si>
  <si>
    <t>Did I follow my plan? (all trades)</t>
  </si>
  <si>
    <t>Y</t>
  </si>
  <si>
    <t>N</t>
  </si>
  <si>
    <t>Indian trading charges (rates checked 13 Oct 2026)</t>
  </si>
  <si>
    <t>Rates change. Always check your contract note. Type your real total in the Charges column of the Trade Log.</t>
  </si>
  <si>
    <t>Charge</t>
  </si>
  <si>
    <t>Applies to</t>
  </si>
  <si>
    <t>Rate</t>
  </si>
  <si>
    <t>Who pays / which side</t>
  </si>
  <si>
    <t>Source</t>
  </si>
  <si>
    <t>STT (securities transaction tax)</t>
  </si>
  <si>
    <t>Options sold</t>
  </si>
  <si>
    <t>0.15% of premium</t>
  </si>
  <si>
    <t>Seller</t>
  </si>
  <si>
    <t>Finance Act 2026, NSE circular NSE/FATAX/73524. From 1 Apr 2026 (was 0.1%).</t>
  </si>
  <si>
    <t>STT</t>
  </si>
  <si>
    <t>Options exercised</t>
  </si>
  <si>
    <t>0.15% of intrinsic value</t>
  </si>
  <si>
    <t>Buyer, on exercise</t>
  </si>
  <si>
    <t>NSE/FATAX/73524. From 1 Apr 2026 (was 0.125%).</t>
  </si>
  <si>
    <t>Futures sold</t>
  </si>
  <si>
    <t>0.05% of contract value</t>
  </si>
  <si>
    <t>NSE/FATAX/73524. From 1 Apr 2026 (was 0.02%).</t>
  </si>
  <si>
    <t>Equity delivery</t>
  </si>
  <si>
    <t>0.1%</t>
  </si>
  <si>
    <t>Buy and sell</t>
  </si>
  <si>
    <t>No change on 1 Apr 2026 (NSE/FATAX/73524).</t>
  </si>
  <si>
    <t>Equity intraday</t>
  </si>
  <si>
    <t>0.025%</t>
  </si>
  <si>
    <t>NSE transaction charge</t>
  </si>
  <si>
    <t>Index and stock options</t>
  </si>
  <si>
    <t>0.03553% of premium (₹3,553 per crore)</t>
  </si>
  <si>
    <t>Each side</t>
  </si>
  <si>
    <t>NSE circular NSE/FA/73061, from 1 Mar 2026. IPFT included.</t>
  </si>
  <si>
    <t>Futures</t>
  </si>
  <si>
    <t>0.00183% (₹183 per crore)</t>
  </si>
  <si>
    <t>NSE/FA/73061, from 1 Mar 2026. IPFT included.</t>
  </si>
  <si>
    <t>Equity (cash)</t>
  </si>
  <si>
    <t>0.00307% (₹307 per crore)</t>
  </si>
  <si>
    <t>BSE transaction charge</t>
  </si>
  <si>
    <t>Sensex and Bankex options</t>
  </si>
  <si>
    <t>0.0325% of premium (₹3,250 per crore)</t>
  </si>
  <si>
    <t>BSE notice 20240927-37, from 1 Oct 2024.</t>
  </si>
  <si>
    <t>SEBI turnover fee</t>
  </si>
  <si>
    <t>All segments</t>
  </si>
  <si>
    <t>₹10 per crore</t>
  </si>
  <si>
    <t>As shown on Zerodha's charges page. No change found since Oct 2024.</t>
  </si>
  <si>
    <t>Stamp duty</t>
  </si>
  <si>
    <t>Options</t>
  </si>
  <si>
    <t>0.003% of premium</t>
  </si>
  <si>
    <t>Buyer</t>
  </si>
  <si>
    <t>As shown on Zerodha's charges page.</t>
  </si>
  <si>
    <t>0.002%</t>
  </si>
  <si>
    <t>0.003%</t>
  </si>
  <si>
    <t>Indian Stamp Act rates as used by onetradejournal.com calculators. Check your contract note.</t>
  </si>
  <si>
    <t>0.015%</t>
  </si>
  <si>
    <t>GST</t>
  </si>
  <si>
    <t>Brokerage + exchange charge + SEBI fee</t>
  </si>
  <si>
    <t>18%</t>
  </si>
  <si>
    <t>You</t>
  </si>
  <si>
    <t>GST on services.</t>
  </si>
  <si>
    <t>Brokerage</t>
  </si>
  <si>
    <t>Depends on your broker</t>
  </si>
  <si>
    <t>Your broker's rate</t>
  </si>
  <si>
    <t>Per order</t>
  </si>
  <si>
    <t>Check your broker's charges page.</t>
  </si>
  <si>
    <t>Commodity (MCX) charges</t>
  </si>
  <si>
    <t>Commodity futures and options</t>
  </si>
  <si>
    <t>Check your contract note</t>
  </si>
  <si>
    <t>Not listed here: we could not confirm the current CTT rates.</t>
  </si>
  <si>
    <t>Full dated log of every change: https://onetradejournal.com/brokers/charges-changelog</t>
  </si>
  <si>
    <t>Work out the charges for one trade: https://onetradejournal.com/tools/total-trading-cost-calculator</t>
  </si>
  <si>
    <t>Example: buy and sell ₹10,000 of option premium. STT = 0.15% x 10,000 = ₹15 on the sell side.</t>
  </si>
  <si>
    <t>Setups</t>
  </si>
  <si>
    <t>Emotions</t>
  </si>
  <si>
    <t>Mistakes</t>
  </si>
  <si>
    <t>Edit, add or delete choices here (up to row 40). The Trade Log dropdowns follow.</t>
  </si>
  <si>
    <t>Breakout</t>
  </si>
  <si>
    <t>Calm</t>
  </si>
  <si>
    <t>None</t>
  </si>
  <si>
    <t>Opening range breakout</t>
  </si>
  <si>
    <t>Confident</t>
  </si>
  <si>
    <t>Early entry</t>
  </si>
  <si>
    <t>VWAP pullback</t>
  </si>
  <si>
    <t>Unsure</t>
  </si>
  <si>
    <t>Late entry (chased)</t>
  </si>
  <si>
    <t>Trend pullback</t>
  </si>
  <si>
    <t>Fearful</t>
  </si>
  <si>
    <t>No stop loss</t>
  </si>
  <si>
    <t>Reversal</t>
  </si>
  <si>
    <t>Greedy</t>
  </si>
  <si>
    <t>Moved stop loss</t>
  </si>
  <si>
    <t>Range trade</t>
  </si>
  <si>
    <t>FOMO</t>
  </si>
  <si>
    <t>Exited too early</t>
  </si>
  <si>
    <t>News or event</t>
  </si>
  <si>
    <t>Revenge</t>
  </si>
  <si>
    <t>Held too long</t>
  </si>
  <si>
    <t>Expiry day</t>
  </si>
  <si>
    <t>Bored</t>
  </si>
  <si>
    <t>Size too big</t>
  </si>
  <si>
    <t>Option selling</t>
  </si>
  <si>
    <t>Tired</t>
  </si>
  <si>
    <t>Overtrading</t>
  </si>
  <si>
    <t>Other</t>
  </si>
  <si>
    <t>Not in my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</si>
</sst>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-mmm-yyyy"/>
    <numFmt numFmtId="165" formatCode="#,##0.##"/>
    <numFmt numFmtId="166" formatCode="&quot;₹&quot;#,##0.00;[Red]-&quot;₹&quot;#,##0.00"/>
    <numFmt numFmtId="167" formatCode="0.00&quot;R&quot;;[Red]-0.00&quot;R&quot;"/>
    <numFmt numFmtId="168" formatCode="mmm yyyy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u/>
      <color rgb="FF1F4E79"/>
    </font>
    <font>
      <b/>
    </font>
    <font>
      <b/>
      <sz val="14"/>
    </font>
    <font>
      <i/>
      <color rgb="FF595959"/>
    </font>
    <font>
      <i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3" fontId="0" fillId="0" borderId="1" xfId="0" applyNumberFormat="1" applyBorder="1"/>
    <xf numFmtId="3" fontId="0" fillId="3" borderId="1" xfId="0" applyNumberFormat="1" applyFill="1" applyBorder="1"/>
    <xf numFmtId="4" fontId="0" fillId="0" borderId="1" xfId="0" applyNumberFormat="1" applyBorder="1"/>
    <xf numFmtId="166" fontId="0" fillId="0" borderId="1" xfId="0" applyNumberFormat="1" applyBorder="1"/>
    <xf numFmtId="166" fontId="0" fillId="3" borderId="1" xfId="0" applyNumberFormat="1" applyFill="1" applyBorder="1"/>
    <xf numFmtId="167" fontId="0" fillId="3" borderId="1" xfId="0" applyNumberFormat="1" applyFill="1" applyBorder="1"/>
    <xf numFmtId="0" fontId="0" fillId="3" borderId="1" xfId="0" applyFill="1" applyBorder="1"/>
    <xf numFmtId="0" fontId="5" fillId="0" borderId="0" xfId="0" applyFont="1"/>
    <xf numFmtId="0" fontId="4" fillId="0" borderId="0" xfId="0" applyFont="1"/>
    <xf numFmtId="168" fontId="0" fillId="0" borderId="1" xfId="0" applyNumberFormat="1" applyBorder="1"/>
    <xf numFmtId="0" fontId="6" fillId="0" borderId="0" xfId="0" applyFont="1"/>
    <xf numFmtId="1" fontId="0" fillId="0" borderId="1" xfId="0" applyNumberFormat="1" applyBorder="1"/>
    <xf numFmtId="9" fontId="0" fillId="0" borderId="1" xfId="0" applyNumberFormat="1" applyBorder="1"/>
    <xf numFmtId="2" fontId="0" fillId="0" borderId="1" xfId="0" applyNumberFormat="1" applyBorder="1"/>
    <xf numFmtId="0" fontId="4" fillId="0" borderId="1" xfId="0" applyFont="1" applyBorder="1"/>
    <xf numFmtId="1" fontId="4" fillId="0" borderId="1" xfId="0" applyNumberFormat="1" applyFont="1" applyBorder="1"/>
    <xf numFmtId="9" fontId="4" fillId="0" borderId="1" xfId="0" applyNumberFormat="1" applyFont="1" applyBorder="1"/>
    <xf numFmtId="166" fontId="4" fillId="0" borderId="1" xfId="0" applyNumberFormat="1" applyFont="1" applyBorder="1"/>
    <xf numFmtId="2" fontId="4" fillId="0" borderId="1" xfId="0" applyNumberFormat="1" applyFont="1" applyBorder="1"/>
    <xf numFmtId="0" fontId="2" fillId="0" borderId="0" xfId="0" applyFont="1"/>
    <xf numFmtId="0" fontId="7" fillId="0" borderId="0" xfId="0" applyFont="1"/>
    <xf numFmtId="0" fontId="0" fillId="0" borderId="1" xfId="0" applyBorder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netradejournal.com/tools/total-trading-cost-calculator" TargetMode="External"/><Relationship Id="rId2" Type="http://schemas.openxmlformats.org/officeDocument/2006/relationships/hyperlink" Target="https://onetradejournal.com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onetradejournal.com/brokers/charges-changelog" TargetMode="External"/><Relationship Id="rId2" Type="http://schemas.openxmlformats.org/officeDocument/2006/relationships/hyperlink" Target="https://onetradejournal.com/tools/total-trading-cost-calc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8080"/>
  </sheetPr>
  <dimension ref="B1:B28"/>
  <sheetFormatPr defaultRowHeight="15" outlineLevelRow="0" outlineLevelCol="0" x14ac:dyDescent="55"/>
  <cols>
    <col min="1" max="1" width="4" customWidth="1"/>
    <col min="2" max="2" width="11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2" t="s">
        <v>2</v>
      </c>
    </row>
    <row r="4" spans="2:2" x14ac:dyDescent="0.25">
      <c r="B4" s="3" t="s">
        <v>3</v>
      </c>
    </row>
    <row r="5" spans="2:2" x14ac:dyDescent="0.25">
      <c r="B5" s="2" t="s">
        <v>4</v>
      </c>
    </row>
    <row r="6" spans="2:2" x14ac:dyDescent="0.25">
      <c r="B6" s="2" t="s">
        <v>5</v>
      </c>
    </row>
    <row r="7" spans="2:2" x14ac:dyDescent="0.25">
      <c r="B7" s="2" t="s">
        <v>6</v>
      </c>
    </row>
    <row r="8" spans="2:2" x14ac:dyDescent="0.25">
      <c r="B8" s="2" t="s">
        <v>7</v>
      </c>
    </row>
    <row r="9" spans="2:2" x14ac:dyDescent="0.25">
      <c r="B9" s="4" t="s">
        <v>8</v>
      </c>
    </row>
    <row r="10" spans="2:2" x14ac:dyDescent="0.25">
      <c r="B10" s="2" t="s">
        <v>9</v>
      </c>
    </row>
    <row r="11" spans="2:2" x14ac:dyDescent="0.25">
      <c r="B11" s="2" t="s">
        <v>10</v>
      </c>
    </row>
    <row r="12" spans="2:2" x14ac:dyDescent="0.25">
      <c r="B12" s="2" t="s">
        <v>11</v>
      </c>
    </row>
    <row r="13" spans="2:2" x14ac:dyDescent="0.25">
      <c r="B13" s="2" t="s">
        <v>2</v>
      </c>
    </row>
    <row r="14" spans="2:2" x14ac:dyDescent="0.25">
      <c r="B14" s="3" t="s">
        <v>12</v>
      </c>
    </row>
    <row r="15" spans="2:2" x14ac:dyDescent="0.25">
      <c r="B15" s="2" t="s">
        <v>13</v>
      </c>
    </row>
    <row r="16" spans="2:2" x14ac:dyDescent="0.25">
      <c r="B16" s="2" t="s">
        <v>14</v>
      </c>
    </row>
    <row r="17" spans="2:2" x14ac:dyDescent="0.25">
      <c r="B17" s="2" t="s">
        <v>15</v>
      </c>
    </row>
    <row r="18" spans="2:2" x14ac:dyDescent="0.25">
      <c r="B18" s="2" t="s">
        <v>2</v>
      </c>
    </row>
    <row r="19" spans="2:2" x14ac:dyDescent="0.25">
      <c r="B19" s="3" t="s">
        <v>16</v>
      </c>
    </row>
    <row r="20" spans="2:2" x14ac:dyDescent="0.25">
      <c r="B20" s="2" t="s">
        <v>17</v>
      </c>
    </row>
    <row r="21" spans="2:2" x14ac:dyDescent="0.25">
      <c r="B21" s="2" t="s">
        <v>18</v>
      </c>
    </row>
    <row r="22" spans="2:2" x14ac:dyDescent="0.25">
      <c r="B22" s="2" t="s">
        <v>19</v>
      </c>
    </row>
    <row r="23" spans="2:2" x14ac:dyDescent="0.25">
      <c r="B23" s="2" t="s">
        <v>2</v>
      </c>
    </row>
    <row r="24" spans="2:2" x14ac:dyDescent="0.25">
      <c r="B24" s="3" t="s">
        <v>20</v>
      </c>
    </row>
    <row r="25" spans="2:2" x14ac:dyDescent="0.25">
      <c r="B25" s="2" t="s">
        <v>21</v>
      </c>
    </row>
    <row r="26" spans="2:2" x14ac:dyDescent="0.25">
      <c r="B26" s="2" t="s">
        <v>2</v>
      </c>
    </row>
    <row r="27" spans="2:2" x14ac:dyDescent="0.25">
      <c r="B27" s="4" t="s">
        <v>22</v>
      </c>
    </row>
    <row r="28" spans="2:2" x14ac:dyDescent="0.25">
      <c r="B28" s="2" t="s">
        <v>23</v>
      </c>
    </row>
  </sheetData>
  <hyperlinks>
    <hyperlink ref="B9" r:id="rId1"/>
    <hyperlink ref="B27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2" customWidth="1"/>
    <col min="6" max="6" width="10" customWidth="1"/>
    <col min="8" max="8" width="7" customWidth="1"/>
    <col min="10" max="14" width="10" customWidth="1"/>
    <col min="15" max="15" width="12" customWidth="1"/>
    <col min="16" max="17" width="13" customWidth="1"/>
    <col min="18" max="18" width="12" customWidth="1"/>
    <col min="19" max="20" width="10" customWidth="1"/>
    <col min="21" max="21" width="18" customWidth="1"/>
    <col min="22" max="22" width="12" customWidth="1"/>
    <col min="23" max="23" width="18" customWidth="1"/>
    <col min="24" max="24" width="11" customWidth="1"/>
    <col min="25" max="25" width="40" customWidth="1"/>
  </cols>
  <sheetData>
    <row r="1" ht="30" customHeight="1" spans="1:25" x14ac:dyDescent="0.25">
      <c r="A1" s="5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5" t="s">
        <v>34</v>
      </c>
      <c r="L1" s="5" t="s">
        <v>35</v>
      </c>
      <c r="M1" s="5" t="s">
        <v>36</v>
      </c>
      <c r="N1" s="5" t="s">
        <v>37</v>
      </c>
      <c r="O1" s="5" t="s">
        <v>38</v>
      </c>
      <c r="P1" s="5" t="s">
        <v>39</v>
      </c>
      <c r="Q1" s="5" t="s">
        <v>40</v>
      </c>
      <c r="R1" s="5" t="s">
        <v>41</v>
      </c>
      <c r="S1" s="5" t="s">
        <v>42</v>
      </c>
      <c r="T1" s="5" t="s">
        <v>43</v>
      </c>
      <c r="U1" s="5" t="s">
        <v>44</v>
      </c>
      <c r="V1" s="5" t="s">
        <v>45</v>
      </c>
      <c r="W1" s="5" t="s">
        <v>46</v>
      </c>
      <c r="X1" s="5" t="s">
        <v>47</v>
      </c>
      <c r="Y1" s="5" t="s">
        <v>48</v>
      </c>
    </row>
    <row r="2" spans="1:25" x14ac:dyDescent="0.25">
      <c r="A2" s="6"/>
      <c r="B2" s="7"/>
      <c r="C2" s="7"/>
      <c r="D2" s="6"/>
      <c r="E2" s="8"/>
      <c r="F2" s="7"/>
      <c r="G2" s="7"/>
      <c r="H2" s="9"/>
      <c r="I2" s="9"/>
      <c r="J2" s="10">
        <f>IF(OR(H2="",I2=""),"",H2*I2)</f>
      </c>
      <c r="K2" s="11"/>
      <c r="L2" s="11"/>
      <c r="M2" s="11"/>
      <c r="N2" s="11"/>
      <c r="O2" s="12"/>
      <c r="P2" s="13">
        <f>IF(OR(J2="",K2="",L2="",G2=""),"",IF(G2="Sell",(K2-L2)*J2,(L2-K2)*J2))</f>
      </c>
      <c r="Q2" s="13">
        <f>IF(P2="","",P2-N(O2))</f>
      </c>
      <c r="R2" s="13">
        <f>IF(OR(J2="",K2="",M2=""),"",ABS(K2-M2)*J2)</f>
      </c>
      <c r="S2" s="14">
        <f>IF(OR(Q2="",R2="",R2=0),"",Q2/R2)</f>
      </c>
      <c r="T2" s="15">
        <f>IF(Q2="","",IF(Q2&gt;0,"Win",IF(Q2&lt;0,"Loss","Breakeven")))</f>
      </c>
      <c r="U2" s="7"/>
      <c r="V2" s="7"/>
      <c r="W2" s="7"/>
      <c r="X2" s="7"/>
      <c r="Y2" s="7"/>
    </row>
    <row r="3" spans="1:25" x14ac:dyDescent="0.25">
      <c r="A3" s="6"/>
      <c r="B3" s="7"/>
      <c r="C3" s="7"/>
      <c r="D3" s="6"/>
      <c r="E3" s="8"/>
      <c r="F3" s="7"/>
      <c r="G3" s="7"/>
      <c r="H3" s="9"/>
      <c r="I3" s="9"/>
      <c r="J3" s="10">
        <f>IF(OR(H3="",I3=""),"",H3*I3)</f>
      </c>
      <c r="K3" s="11"/>
      <c r="L3" s="11"/>
      <c r="M3" s="11"/>
      <c r="N3" s="11"/>
      <c r="O3" s="12"/>
      <c r="P3" s="13">
        <f>IF(OR(J3="",K3="",L3="",G3=""),"",IF(G3="Sell",(K3-L3)*J3,(L3-K3)*J3))</f>
      </c>
      <c r="Q3" s="13">
        <f>IF(P3="","",P3-N(O3))</f>
      </c>
      <c r="R3" s="13">
        <f>IF(OR(J3="",K3="",M3=""),"",ABS(K3-M3)*J3)</f>
      </c>
      <c r="S3" s="14">
        <f>IF(OR(Q3="",R3="",R3=0),"",Q3/R3)</f>
      </c>
      <c r="T3" s="15">
        <f>IF(Q3="","",IF(Q3&gt;0,"Win",IF(Q3&lt;0,"Loss","Breakeven")))</f>
      </c>
      <c r="U3" s="7"/>
      <c r="V3" s="7"/>
      <c r="W3" s="7"/>
      <c r="X3" s="7"/>
      <c r="Y3" s="7"/>
    </row>
    <row r="4" spans="1:25" x14ac:dyDescent="0.25">
      <c r="A4" s="6"/>
      <c r="B4" s="7"/>
      <c r="C4" s="7"/>
      <c r="D4" s="6"/>
      <c r="E4" s="8"/>
      <c r="F4" s="7"/>
      <c r="G4" s="7"/>
      <c r="H4" s="9"/>
      <c r="I4" s="9"/>
      <c r="J4" s="10">
        <f>IF(OR(H4="",I4=""),"",H4*I4)</f>
      </c>
      <c r="K4" s="11"/>
      <c r="L4" s="11"/>
      <c r="M4" s="11"/>
      <c r="N4" s="11"/>
      <c r="O4" s="12"/>
      <c r="P4" s="13">
        <f>IF(OR(J4="",K4="",L4="",G4=""),"",IF(G4="Sell",(K4-L4)*J4,(L4-K4)*J4))</f>
      </c>
      <c r="Q4" s="13">
        <f>IF(P4="","",P4-N(O4))</f>
      </c>
      <c r="R4" s="13">
        <f>IF(OR(J4="",K4="",M4=""),"",ABS(K4-M4)*J4)</f>
      </c>
      <c r="S4" s="14">
        <f>IF(OR(Q4="",R4="",R4=0),"",Q4/R4)</f>
      </c>
      <c r="T4" s="15">
        <f>IF(Q4="","",IF(Q4&gt;0,"Win",IF(Q4&lt;0,"Loss","Breakeven")))</f>
      </c>
      <c r="U4" s="7"/>
      <c r="V4" s="7"/>
      <c r="W4" s="7"/>
      <c r="X4" s="7"/>
      <c r="Y4" s="7"/>
    </row>
    <row r="5" spans="1:25" x14ac:dyDescent="0.25">
      <c r="A5" s="6"/>
      <c r="B5" s="7"/>
      <c r="C5" s="7"/>
      <c r="D5" s="6"/>
      <c r="E5" s="8"/>
      <c r="F5" s="7"/>
      <c r="G5" s="7"/>
      <c r="H5" s="9"/>
      <c r="I5" s="9"/>
      <c r="J5" s="10">
        <f>IF(OR(H5="",I5=""),"",H5*I5)</f>
      </c>
      <c r="K5" s="11"/>
      <c r="L5" s="11"/>
      <c r="M5" s="11"/>
      <c r="N5" s="11"/>
      <c r="O5" s="12"/>
      <c r="P5" s="13">
        <f>IF(OR(J5="",K5="",L5="",G5=""),"",IF(G5="Sell",(K5-L5)*J5,(L5-K5)*J5))</f>
      </c>
      <c r="Q5" s="13">
        <f>IF(P5="","",P5-N(O5))</f>
      </c>
      <c r="R5" s="13">
        <f>IF(OR(J5="",K5="",M5=""),"",ABS(K5-M5)*J5)</f>
      </c>
      <c r="S5" s="14">
        <f>IF(OR(Q5="",R5="",R5=0),"",Q5/R5)</f>
      </c>
      <c r="T5" s="15">
        <f>IF(Q5="","",IF(Q5&gt;0,"Win",IF(Q5&lt;0,"Loss","Breakeven")))</f>
      </c>
      <c r="U5" s="7"/>
      <c r="V5" s="7"/>
      <c r="W5" s="7"/>
      <c r="X5" s="7"/>
      <c r="Y5" s="7"/>
    </row>
    <row r="6" spans="1:25" x14ac:dyDescent="0.25">
      <c r="A6" s="6"/>
      <c r="B6" s="7"/>
      <c r="C6" s="7"/>
      <c r="D6" s="6"/>
      <c r="E6" s="8"/>
      <c r="F6" s="7"/>
      <c r="G6" s="7"/>
      <c r="H6" s="9"/>
      <c r="I6" s="9"/>
      <c r="J6" s="10">
        <f>IF(OR(H6="",I6=""),"",H6*I6)</f>
      </c>
      <c r="K6" s="11"/>
      <c r="L6" s="11"/>
      <c r="M6" s="11"/>
      <c r="N6" s="11"/>
      <c r="O6" s="12"/>
      <c r="P6" s="13">
        <f>IF(OR(J6="",K6="",L6="",G6=""),"",IF(G6="Sell",(K6-L6)*J6,(L6-K6)*J6))</f>
      </c>
      <c r="Q6" s="13">
        <f>IF(P6="","",P6-N(O6))</f>
      </c>
      <c r="R6" s="13">
        <f>IF(OR(J6="",K6="",M6=""),"",ABS(K6-M6)*J6)</f>
      </c>
      <c r="S6" s="14">
        <f>IF(OR(Q6="",R6="",R6=0),"",Q6/R6)</f>
      </c>
      <c r="T6" s="15">
        <f>IF(Q6="","",IF(Q6&gt;0,"Win",IF(Q6&lt;0,"Loss","Breakeven")))</f>
      </c>
      <c r="U6" s="7"/>
      <c r="V6" s="7"/>
      <c r="W6" s="7"/>
      <c r="X6" s="7"/>
      <c r="Y6" s="7"/>
    </row>
    <row r="7" spans="1:25" x14ac:dyDescent="0.25">
      <c r="A7" s="6"/>
      <c r="B7" s="7"/>
      <c r="C7" s="7"/>
      <c r="D7" s="6"/>
      <c r="E7" s="8"/>
      <c r="F7" s="7"/>
      <c r="G7" s="7"/>
      <c r="H7" s="9"/>
      <c r="I7" s="9"/>
      <c r="J7" s="10">
        <f>IF(OR(H7="",I7=""),"",H7*I7)</f>
      </c>
      <c r="K7" s="11"/>
      <c r="L7" s="11"/>
      <c r="M7" s="11"/>
      <c r="N7" s="11"/>
      <c r="O7" s="12"/>
      <c r="P7" s="13">
        <f>IF(OR(J7="",K7="",L7="",G7=""),"",IF(G7="Sell",(K7-L7)*J7,(L7-K7)*J7))</f>
      </c>
      <c r="Q7" s="13">
        <f>IF(P7="","",P7-N(O7))</f>
      </c>
      <c r="R7" s="13">
        <f>IF(OR(J7="",K7="",M7=""),"",ABS(K7-M7)*J7)</f>
      </c>
      <c r="S7" s="14">
        <f>IF(OR(Q7="",R7="",R7=0),"",Q7/R7)</f>
      </c>
      <c r="T7" s="15">
        <f>IF(Q7="","",IF(Q7&gt;0,"Win",IF(Q7&lt;0,"Loss","Breakeven")))</f>
      </c>
      <c r="U7" s="7"/>
      <c r="V7" s="7"/>
      <c r="W7" s="7"/>
      <c r="X7" s="7"/>
      <c r="Y7" s="7"/>
    </row>
    <row r="8" spans="1:25" x14ac:dyDescent="0.25">
      <c r="A8" s="6"/>
      <c r="B8" s="7"/>
      <c r="C8" s="7"/>
      <c r="D8" s="6"/>
      <c r="E8" s="8"/>
      <c r="F8" s="7"/>
      <c r="G8" s="7"/>
      <c r="H8" s="9"/>
      <c r="I8" s="9"/>
      <c r="J8" s="10">
        <f>IF(OR(H8="",I8=""),"",H8*I8)</f>
      </c>
      <c r="K8" s="11"/>
      <c r="L8" s="11"/>
      <c r="M8" s="11"/>
      <c r="N8" s="11"/>
      <c r="O8" s="12"/>
      <c r="P8" s="13">
        <f>IF(OR(J8="",K8="",L8="",G8=""),"",IF(G8="Sell",(K8-L8)*J8,(L8-K8)*J8))</f>
      </c>
      <c r="Q8" s="13">
        <f>IF(P8="","",P8-N(O8))</f>
      </c>
      <c r="R8" s="13">
        <f>IF(OR(J8="",K8="",M8=""),"",ABS(K8-M8)*J8)</f>
      </c>
      <c r="S8" s="14">
        <f>IF(OR(Q8="",R8="",R8=0),"",Q8/R8)</f>
      </c>
      <c r="T8" s="15">
        <f>IF(Q8="","",IF(Q8&gt;0,"Win",IF(Q8&lt;0,"Loss","Breakeven")))</f>
      </c>
      <c r="U8" s="7"/>
      <c r="V8" s="7"/>
      <c r="W8" s="7"/>
      <c r="X8" s="7"/>
      <c r="Y8" s="7"/>
    </row>
    <row r="9" spans="1:25" x14ac:dyDescent="0.25">
      <c r="A9" s="6"/>
      <c r="B9" s="7"/>
      <c r="C9" s="7"/>
      <c r="D9" s="6"/>
      <c r="E9" s="8"/>
      <c r="F9" s="7"/>
      <c r="G9" s="7"/>
      <c r="H9" s="9"/>
      <c r="I9" s="9"/>
      <c r="J9" s="10">
        <f>IF(OR(H9="",I9=""),"",H9*I9)</f>
      </c>
      <c r="K9" s="11"/>
      <c r="L9" s="11"/>
      <c r="M9" s="11"/>
      <c r="N9" s="11"/>
      <c r="O9" s="12"/>
      <c r="P9" s="13">
        <f>IF(OR(J9="",K9="",L9="",G9=""),"",IF(G9="Sell",(K9-L9)*J9,(L9-K9)*J9))</f>
      </c>
      <c r="Q9" s="13">
        <f>IF(P9="","",P9-N(O9))</f>
      </c>
      <c r="R9" s="13">
        <f>IF(OR(J9="",K9="",M9=""),"",ABS(K9-M9)*J9)</f>
      </c>
      <c r="S9" s="14">
        <f>IF(OR(Q9="",R9="",R9=0),"",Q9/R9)</f>
      </c>
      <c r="T9" s="15">
        <f>IF(Q9="","",IF(Q9&gt;0,"Win",IF(Q9&lt;0,"Loss","Breakeven")))</f>
      </c>
      <c r="U9" s="7"/>
      <c r="V9" s="7"/>
      <c r="W9" s="7"/>
      <c r="X9" s="7"/>
      <c r="Y9" s="7"/>
    </row>
    <row r="10" spans="1:25" x14ac:dyDescent="0.25">
      <c r="A10" s="6"/>
      <c r="B10" s="7"/>
      <c r="C10" s="7"/>
      <c r="D10" s="6"/>
      <c r="E10" s="8"/>
      <c r="F10" s="7"/>
      <c r="G10" s="7"/>
      <c r="H10" s="9"/>
      <c r="I10" s="9"/>
      <c r="J10" s="10">
        <f>IF(OR(H10="",I10=""),"",H10*I10)</f>
      </c>
      <c r="K10" s="11"/>
      <c r="L10" s="11"/>
      <c r="M10" s="11"/>
      <c r="N10" s="11"/>
      <c r="O10" s="12"/>
      <c r="P10" s="13">
        <f>IF(OR(J10="",K10="",L10="",G10=""),"",IF(G10="Sell",(K10-L10)*J10,(L10-K10)*J10))</f>
      </c>
      <c r="Q10" s="13">
        <f>IF(P10="","",P10-N(O10))</f>
      </c>
      <c r="R10" s="13">
        <f>IF(OR(J10="",K10="",M10=""),"",ABS(K10-M10)*J10)</f>
      </c>
      <c r="S10" s="14">
        <f>IF(OR(Q10="",R10="",R10=0),"",Q10/R10)</f>
      </c>
      <c r="T10" s="15">
        <f>IF(Q10="","",IF(Q10&gt;0,"Win",IF(Q10&lt;0,"Loss","Breakeven")))</f>
      </c>
      <c r="U10" s="7"/>
      <c r="V10" s="7"/>
      <c r="W10" s="7"/>
      <c r="X10" s="7"/>
      <c r="Y10" s="7"/>
    </row>
    <row r="11" spans="1:25" x14ac:dyDescent="0.25">
      <c r="A11" s="6"/>
      <c r="B11" s="7"/>
      <c r="C11" s="7"/>
      <c r="D11" s="6"/>
      <c r="E11" s="8"/>
      <c r="F11" s="7"/>
      <c r="G11" s="7"/>
      <c r="H11" s="9"/>
      <c r="I11" s="9"/>
      <c r="J11" s="10">
        <f>IF(OR(H11="",I11=""),"",H11*I11)</f>
      </c>
      <c r="K11" s="11"/>
      <c r="L11" s="11"/>
      <c r="M11" s="11"/>
      <c r="N11" s="11"/>
      <c r="O11" s="12"/>
      <c r="P11" s="13">
        <f>IF(OR(J11="",K11="",L11="",G11=""),"",IF(G11="Sell",(K11-L11)*J11,(L11-K11)*J11))</f>
      </c>
      <c r="Q11" s="13">
        <f>IF(P11="","",P11-N(O11))</f>
      </c>
      <c r="R11" s="13">
        <f>IF(OR(J11="",K11="",M11=""),"",ABS(K11-M11)*J11)</f>
      </c>
      <c r="S11" s="14">
        <f>IF(OR(Q11="",R11="",R11=0),"",Q11/R11)</f>
      </c>
      <c r="T11" s="15">
        <f>IF(Q11="","",IF(Q11&gt;0,"Win",IF(Q11&lt;0,"Loss","Breakeven")))</f>
      </c>
      <c r="U11" s="7"/>
      <c r="V11" s="7"/>
      <c r="W11" s="7"/>
      <c r="X11" s="7"/>
      <c r="Y11" s="7"/>
    </row>
    <row r="12" spans="1:25" x14ac:dyDescent="0.25">
      <c r="A12" s="6"/>
      <c r="B12" s="7"/>
      <c r="C12" s="7"/>
      <c r="D12" s="6"/>
      <c r="E12" s="8"/>
      <c r="F12" s="7"/>
      <c r="G12" s="7"/>
      <c r="H12" s="9"/>
      <c r="I12" s="9"/>
      <c r="J12" s="10">
        <f>IF(OR(H12="",I12=""),"",H12*I12)</f>
      </c>
      <c r="K12" s="11"/>
      <c r="L12" s="11"/>
      <c r="M12" s="11"/>
      <c r="N12" s="11"/>
      <c r="O12" s="12"/>
      <c r="P12" s="13">
        <f>IF(OR(J12="",K12="",L12="",G12=""),"",IF(G12="Sell",(K12-L12)*J12,(L12-K12)*J12))</f>
      </c>
      <c r="Q12" s="13">
        <f>IF(P12="","",P12-N(O12))</f>
      </c>
      <c r="R12" s="13">
        <f>IF(OR(J12="",K12="",M12=""),"",ABS(K12-M12)*J12)</f>
      </c>
      <c r="S12" s="14">
        <f>IF(OR(Q12="",R12="",R12=0),"",Q12/R12)</f>
      </c>
      <c r="T12" s="15">
        <f>IF(Q12="","",IF(Q12&gt;0,"Win",IF(Q12&lt;0,"Loss","Breakeven")))</f>
      </c>
      <c r="U12" s="7"/>
      <c r="V12" s="7"/>
      <c r="W12" s="7"/>
      <c r="X12" s="7"/>
      <c r="Y12" s="7"/>
    </row>
    <row r="13" spans="1:25" x14ac:dyDescent="0.25">
      <c r="A13" s="6"/>
      <c r="B13" s="7"/>
      <c r="C13" s="7"/>
      <c r="D13" s="6"/>
      <c r="E13" s="8"/>
      <c r="F13" s="7"/>
      <c r="G13" s="7"/>
      <c r="H13" s="9"/>
      <c r="I13" s="9"/>
      <c r="J13" s="10">
        <f>IF(OR(H13="",I13=""),"",H13*I13)</f>
      </c>
      <c r="K13" s="11"/>
      <c r="L13" s="11"/>
      <c r="M13" s="11"/>
      <c r="N13" s="11"/>
      <c r="O13" s="12"/>
      <c r="P13" s="13">
        <f>IF(OR(J13="",K13="",L13="",G13=""),"",IF(G13="Sell",(K13-L13)*J13,(L13-K13)*J13))</f>
      </c>
      <c r="Q13" s="13">
        <f>IF(P13="","",P13-N(O13))</f>
      </c>
      <c r="R13" s="13">
        <f>IF(OR(J13="",K13="",M13=""),"",ABS(K13-M13)*J13)</f>
      </c>
      <c r="S13" s="14">
        <f>IF(OR(Q13="",R13="",R13=0),"",Q13/R13)</f>
      </c>
      <c r="T13" s="15">
        <f>IF(Q13="","",IF(Q13&gt;0,"Win",IF(Q13&lt;0,"Loss","Breakeven")))</f>
      </c>
      <c r="U13" s="7"/>
      <c r="V13" s="7"/>
      <c r="W13" s="7"/>
      <c r="X13" s="7"/>
      <c r="Y13" s="7"/>
    </row>
    <row r="14" spans="1:25" x14ac:dyDescent="0.25">
      <c r="A14" s="6"/>
      <c r="B14" s="7"/>
      <c r="C14" s="7"/>
      <c r="D14" s="6"/>
      <c r="E14" s="8"/>
      <c r="F14" s="7"/>
      <c r="G14" s="7"/>
      <c r="H14" s="9"/>
      <c r="I14" s="9"/>
      <c r="J14" s="10">
        <f>IF(OR(H14="",I14=""),"",H14*I14)</f>
      </c>
      <c r="K14" s="11"/>
      <c r="L14" s="11"/>
      <c r="M14" s="11"/>
      <c r="N14" s="11"/>
      <c r="O14" s="12"/>
      <c r="P14" s="13">
        <f>IF(OR(J14="",K14="",L14="",G14=""),"",IF(G14="Sell",(K14-L14)*J14,(L14-K14)*J14))</f>
      </c>
      <c r="Q14" s="13">
        <f>IF(P14="","",P14-N(O14))</f>
      </c>
      <c r="R14" s="13">
        <f>IF(OR(J14="",K14="",M14=""),"",ABS(K14-M14)*J14)</f>
      </c>
      <c r="S14" s="14">
        <f>IF(OR(Q14="",R14="",R14=0),"",Q14/R14)</f>
      </c>
      <c r="T14" s="15">
        <f>IF(Q14="","",IF(Q14&gt;0,"Win",IF(Q14&lt;0,"Loss","Breakeven")))</f>
      </c>
      <c r="U14" s="7"/>
      <c r="V14" s="7"/>
      <c r="W14" s="7"/>
      <c r="X14" s="7"/>
      <c r="Y14" s="7"/>
    </row>
    <row r="15" spans="1:25" x14ac:dyDescent="0.25">
      <c r="A15" s="6"/>
      <c r="B15" s="7"/>
      <c r="C15" s="7"/>
      <c r="D15" s="6"/>
      <c r="E15" s="8"/>
      <c r="F15" s="7"/>
      <c r="G15" s="7"/>
      <c r="H15" s="9"/>
      <c r="I15" s="9"/>
      <c r="J15" s="10">
        <f>IF(OR(H15="",I15=""),"",H15*I15)</f>
      </c>
      <c r="K15" s="11"/>
      <c r="L15" s="11"/>
      <c r="M15" s="11"/>
      <c r="N15" s="11"/>
      <c r="O15" s="12"/>
      <c r="P15" s="13">
        <f>IF(OR(J15="",K15="",L15="",G15=""),"",IF(G15="Sell",(K15-L15)*J15,(L15-K15)*J15))</f>
      </c>
      <c r="Q15" s="13">
        <f>IF(P15="","",P15-N(O15))</f>
      </c>
      <c r="R15" s="13">
        <f>IF(OR(J15="",K15="",M15=""),"",ABS(K15-M15)*J15)</f>
      </c>
      <c r="S15" s="14">
        <f>IF(OR(Q15="",R15="",R15=0),"",Q15/R15)</f>
      </c>
      <c r="T15" s="15">
        <f>IF(Q15="","",IF(Q15&gt;0,"Win",IF(Q15&lt;0,"Loss","Breakeven")))</f>
      </c>
      <c r="U15" s="7"/>
      <c r="V15" s="7"/>
      <c r="W15" s="7"/>
      <c r="X15" s="7"/>
      <c r="Y15" s="7"/>
    </row>
    <row r="16" spans="1:25" x14ac:dyDescent="0.25">
      <c r="A16" s="6"/>
      <c r="B16" s="7"/>
      <c r="C16" s="7"/>
      <c r="D16" s="6"/>
      <c r="E16" s="8"/>
      <c r="F16" s="7"/>
      <c r="G16" s="7"/>
      <c r="H16" s="9"/>
      <c r="I16" s="9"/>
      <c r="J16" s="10">
        <f>IF(OR(H16="",I16=""),"",H16*I16)</f>
      </c>
      <c r="K16" s="11"/>
      <c r="L16" s="11"/>
      <c r="M16" s="11"/>
      <c r="N16" s="11"/>
      <c r="O16" s="12"/>
      <c r="P16" s="13">
        <f>IF(OR(J16="",K16="",L16="",G16=""),"",IF(G16="Sell",(K16-L16)*J16,(L16-K16)*J16))</f>
      </c>
      <c r="Q16" s="13">
        <f>IF(P16="","",P16-N(O16))</f>
      </c>
      <c r="R16" s="13">
        <f>IF(OR(J16="",K16="",M16=""),"",ABS(K16-M16)*J16)</f>
      </c>
      <c r="S16" s="14">
        <f>IF(OR(Q16="",R16="",R16=0),"",Q16/R16)</f>
      </c>
      <c r="T16" s="15">
        <f>IF(Q16="","",IF(Q16&gt;0,"Win",IF(Q16&lt;0,"Loss","Breakeven")))</f>
      </c>
      <c r="U16" s="7"/>
      <c r="V16" s="7"/>
      <c r="W16" s="7"/>
      <c r="X16" s="7"/>
      <c r="Y16" s="7"/>
    </row>
    <row r="17" spans="1:25" x14ac:dyDescent="0.25">
      <c r="A17" s="6"/>
      <c r="B17" s="7"/>
      <c r="C17" s="7"/>
      <c r="D17" s="6"/>
      <c r="E17" s="8"/>
      <c r="F17" s="7"/>
      <c r="G17" s="7"/>
      <c r="H17" s="9"/>
      <c r="I17" s="9"/>
      <c r="J17" s="10">
        <f>IF(OR(H17="",I17=""),"",H17*I17)</f>
      </c>
      <c r="K17" s="11"/>
      <c r="L17" s="11"/>
      <c r="M17" s="11"/>
      <c r="N17" s="11"/>
      <c r="O17" s="12"/>
      <c r="P17" s="13">
        <f>IF(OR(J17="",K17="",L17="",G17=""),"",IF(G17="Sell",(K17-L17)*J17,(L17-K17)*J17))</f>
      </c>
      <c r="Q17" s="13">
        <f>IF(P17="","",P17-N(O17))</f>
      </c>
      <c r="R17" s="13">
        <f>IF(OR(J17="",K17="",M17=""),"",ABS(K17-M17)*J17)</f>
      </c>
      <c r="S17" s="14">
        <f>IF(OR(Q17="",R17="",R17=0),"",Q17/R17)</f>
      </c>
      <c r="T17" s="15">
        <f>IF(Q17="","",IF(Q17&gt;0,"Win",IF(Q17&lt;0,"Loss","Breakeven")))</f>
      </c>
      <c r="U17" s="7"/>
      <c r="V17" s="7"/>
      <c r="W17" s="7"/>
      <c r="X17" s="7"/>
      <c r="Y17" s="7"/>
    </row>
    <row r="18" spans="1:25" x14ac:dyDescent="0.25">
      <c r="A18" s="6"/>
      <c r="B18" s="7"/>
      <c r="C18" s="7"/>
      <c r="D18" s="6"/>
      <c r="E18" s="8"/>
      <c r="F18" s="7"/>
      <c r="G18" s="7"/>
      <c r="H18" s="9"/>
      <c r="I18" s="9"/>
      <c r="J18" s="10">
        <f>IF(OR(H18="",I18=""),"",H18*I18)</f>
      </c>
      <c r="K18" s="11"/>
      <c r="L18" s="11"/>
      <c r="M18" s="11"/>
      <c r="N18" s="11"/>
      <c r="O18" s="12"/>
      <c r="P18" s="13">
        <f>IF(OR(J18="",K18="",L18="",G18=""),"",IF(G18="Sell",(K18-L18)*J18,(L18-K18)*J18))</f>
      </c>
      <c r="Q18" s="13">
        <f>IF(P18="","",P18-N(O18))</f>
      </c>
      <c r="R18" s="13">
        <f>IF(OR(J18="",K18="",M18=""),"",ABS(K18-M18)*J18)</f>
      </c>
      <c r="S18" s="14">
        <f>IF(OR(Q18="",R18="",R18=0),"",Q18/R18)</f>
      </c>
      <c r="T18" s="15">
        <f>IF(Q18="","",IF(Q18&gt;0,"Win",IF(Q18&lt;0,"Loss","Breakeven")))</f>
      </c>
      <c r="U18" s="7"/>
      <c r="V18" s="7"/>
      <c r="W18" s="7"/>
      <c r="X18" s="7"/>
      <c r="Y18" s="7"/>
    </row>
    <row r="19" spans="1:25" x14ac:dyDescent="0.25">
      <c r="A19" s="6"/>
      <c r="B19" s="7"/>
      <c r="C19" s="7"/>
      <c r="D19" s="6"/>
      <c r="E19" s="8"/>
      <c r="F19" s="7"/>
      <c r="G19" s="7"/>
      <c r="H19" s="9"/>
      <c r="I19" s="9"/>
      <c r="J19" s="10">
        <f>IF(OR(H19="",I19=""),"",H19*I19)</f>
      </c>
      <c r="K19" s="11"/>
      <c r="L19" s="11"/>
      <c r="M19" s="11"/>
      <c r="N19" s="11"/>
      <c r="O19" s="12"/>
      <c r="P19" s="13">
        <f>IF(OR(J19="",K19="",L19="",G19=""),"",IF(G19="Sell",(K19-L19)*J19,(L19-K19)*J19))</f>
      </c>
      <c r="Q19" s="13">
        <f>IF(P19="","",P19-N(O19))</f>
      </c>
      <c r="R19" s="13">
        <f>IF(OR(J19="",K19="",M19=""),"",ABS(K19-M19)*J19)</f>
      </c>
      <c r="S19" s="14">
        <f>IF(OR(Q19="",R19="",R19=0),"",Q19/R19)</f>
      </c>
      <c r="T19" s="15">
        <f>IF(Q19="","",IF(Q19&gt;0,"Win",IF(Q19&lt;0,"Loss","Breakeven")))</f>
      </c>
      <c r="U19" s="7"/>
      <c r="V19" s="7"/>
      <c r="W19" s="7"/>
      <c r="X19" s="7"/>
      <c r="Y19" s="7"/>
    </row>
    <row r="20" spans="1:25" x14ac:dyDescent="0.25">
      <c r="A20" s="6"/>
      <c r="B20" s="7"/>
      <c r="C20" s="7"/>
      <c r="D20" s="6"/>
      <c r="E20" s="8"/>
      <c r="F20" s="7"/>
      <c r="G20" s="7"/>
      <c r="H20" s="9"/>
      <c r="I20" s="9"/>
      <c r="J20" s="10">
        <f>IF(OR(H20="",I20=""),"",H20*I20)</f>
      </c>
      <c r="K20" s="11"/>
      <c r="L20" s="11"/>
      <c r="M20" s="11"/>
      <c r="N20" s="11"/>
      <c r="O20" s="12"/>
      <c r="P20" s="13">
        <f>IF(OR(J20="",K20="",L20="",G20=""),"",IF(G20="Sell",(K20-L20)*J20,(L20-K20)*J20))</f>
      </c>
      <c r="Q20" s="13">
        <f>IF(P20="","",P20-N(O20))</f>
      </c>
      <c r="R20" s="13">
        <f>IF(OR(J20="",K20="",M20=""),"",ABS(K20-M20)*J20)</f>
      </c>
      <c r="S20" s="14">
        <f>IF(OR(Q20="",R20="",R20=0),"",Q20/R20)</f>
      </c>
      <c r="T20" s="15">
        <f>IF(Q20="","",IF(Q20&gt;0,"Win",IF(Q20&lt;0,"Loss","Breakeven")))</f>
      </c>
      <c r="U20" s="7"/>
      <c r="V20" s="7"/>
      <c r="W20" s="7"/>
      <c r="X20" s="7"/>
      <c r="Y20" s="7"/>
    </row>
    <row r="21" spans="1:25" x14ac:dyDescent="0.25">
      <c r="A21" s="6"/>
      <c r="B21" s="7"/>
      <c r="C21" s="7"/>
      <c r="D21" s="6"/>
      <c r="E21" s="8"/>
      <c r="F21" s="7"/>
      <c r="G21" s="7"/>
      <c r="H21" s="9"/>
      <c r="I21" s="9"/>
      <c r="J21" s="10">
        <f>IF(OR(H21="",I21=""),"",H21*I21)</f>
      </c>
      <c r="K21" s="11"/>
      <c r="L21" s="11"/>
      <c r="M21" s="11"/>
      <c r="N21" s="11"/>
      <c r="O21" s="12"/>
      <c r="P21" s="13">
        <f>IF(OR(J21="",K21="",L21="",G21=""),"",IF(G21="Sell",(K21-L21)*J21,(L21-K21)*J21))</f>
      </c>
      <c r="Q21" s="13">
        <f>IF(P21="","",P21-N(O21))</f>
      </c>
      <c r="R21" s="13">
        <f>IF(OR(J21="",K21="",M21=""),"",ABS(K21-M21)*J21)</f>
      </c>
      <c r="S21" s="14">
        <f>IF(OR(Q21="",R21="",R21=0),"",Q21/R21)</f>
      </c>
      <c r="T21" s="15">
        <f>IF(Q21="","",IF(Q21&gt;0,"Win",IF(Q21&lt;0,"Loss","Breakeven")))</f>
      </c>
      <c r="U21" s="7"/>
      <c r="V21" s="7"/>
      <c r="W21" s="7"/>
      <c r="X21" s="7"/>
      <c r="Y21" s="7"/>
    </row>
    <row r="22" spans="1:25" x14ac:dyDescent="0.25">
      <c r="A22" s="6"/>
      <c r="B22" s="7"/>
      <c r="C22" s="7"/>
      <c r="D22" s="6"/>
      <c r="E22" s="8"/>
      <c r="F22" s="7"/>
      <c r="G22" s="7"/>
      <c r="H22" s="9"/>
      <c r="I22" s="9"/>
      <c r="J22" s="10">
        <f>IF(OR(H22="",I22=""),"",H22*I22)</f>
      </c>
      <c r="K22" s="11"/>
      <c r="L22" s="11"/>
      <c r="M22" s="11"/>
      <c r="N22" s="11"/>
      <c r="O22" s="12"/>
      <c r="P22" s="13">
        <f>IF(OR(J22="",K22="",L22="",G22=""),"",IF(G22="Sell",(K22-L22)*J22,(L22-K22)*J22))</f>
      </c>
      <c r="Q22" s="13">
        <f>IF(P22="","",P22-N(O22))</f>
      </c>
      <c r="R22" s="13">
        <f>IF(OR(J22="",K22="",M22=""),"",ABS(K22-M22)*J22)</f>
      </c>
      <c r="S22" s="14">
        <f>IF(OR(Q22="",R22="",R22=0),"",Q22/R22)</f>
      </c>
      <c r="T22" s="15">
        <f>IF(Q22="","",IF(Q22&gt;0,"Win",IF(Q22&lt;0,"Loss","Breakeven")))</f>
      </c>
      <c r="U22" s="7"/>
      <c r="V22" s="7"/>
      <c r="W22" s="7"/>
      <c r="X22" s="7"/>
      <c r="Y22" s="7"/>
    </row>
    <row r="23" spans="1:25" x14ac:dyDescent="0.25">
      <c r="A23" s="6"/>
      <c r="B23" s="7"/>
      <c r="C23" s="7"/>
      <c r="D23" s="6"/>
      <c r="E23" s="8"/>
      <c r="F23" s="7"/>
      <c r="G23" s="7"/>
      <c r="H23" s="9"/>
      <c r="I23" s="9"/>
      <c r="J23" s="10">
        <f>IF(OR(H23="",I23=""),"",H23*I23)</f>
      </c>
      <c r="K23" s="11"/>
      <c r="L23" s="11"/>
      <c r="M23" s="11"/>
      <c r="N23" s="11"/>
      <c r="O23" s="12"/>
      <c r="P23" s="13">
        <f>IF(OR(J23="",K23="",L23="",G23=""),"",IF(G23="Sell",(K23-L23)*J23,(L23-K23)*J23))</f>
      </c>
      <c r="Q23" s="13">
        <f>IF(P23="","",P23-N(O23))</f>
      </c>
      <c r="R23" s="13">
        <f>IF(OR(J23="",K23="",M23=""),"",ABS(K23-M23)*J23)</f>
      </c>
      <c r="S23" s="14">
        <f>IF(OR(Q23="",R23="",R23=0),"",Q23/R23)</f>
      </c>
      <c r="T23" s="15">
        <f>IF(Q23="","",IF(Q23&gt;0,"Win",IF(Q23&lt;0,"Loss","Breakeven")))</f>
      </c>
      <c r="U23" s="7"/>
      <c r="V23" s="7"/>
      <c r="W23" s="7"/>
      <c r="X23" s="7"/>
      <c r="Y23" s="7"/>
    </row>
    <row r="24" spans="1:25" x14ac:dyDescent="0.25">
      <c r="A24" s="6"/>
      <c r="B24" s="7"/>
      <c r="C24" s="7"/>
      <c r="D24" s="6"/>
      <c r="E24" s="8"/>
      <c r="F24" s="7"/>
      <c r="G24" s="7"/>
      <c r="H24" s="9"/>
      <c r="I24" s="9"/>
      <c r="J24" s="10">
        <f>IF(OR(H24="",I24=""),"",H24*I24)</f>
      </c>
      <c r="K24" s="11"/>
      <c r="L24" s="11"/>
      <c r="M24" s="11"/>
      <c r="N24" s="11"/>
      <c r="O24" s="12"/>
      <c r="P24" s="13">
        <f>IF(OR(J24="",K24="",L24="",G24=""),"",IF(G24="Sell",(K24-L24)*J24,(L24-K24)*J24))</f>
      </c>
      <c r="Q24" s="13">
        <f>IF(P24="","",P24-N(O24))</f>
      </c>
      <c r="R24" s="13">
        <f>IF(OR(J24="",K24="",M24=""),"",ABS(K24-M24)*J24)</f>
      </c>
      <c r="S24" s="14">
        <f>IF(OR(Q24="",R24="",R24=0),"",Q24/R24)</f>
      </c>
      <c r="T24" s="15">
        <f>IF(Q24="","",IF(Q24&gt;0,"Win",IF(Q24&lt;0,"Loss","Breakeven")))</f>
      </c>
      <c r="U24" s="7"/>
      <c r="V24" s="7"/>
      <c r="W24" s="7"/>
      <c r="X24" s="7"/>
      <c r="Y24" s="7"/>
    </row>
    <row r="25" spans="1:25" x14ac:dyDescent="0.25">
      <c r="A25" s="6"/>
      <c r="B25" s="7"/>
      <c r="C25" s="7"/>
      <c r="D25" s="6"/>
      <c r="E25" s="8"/>
      <c r="F25" s="7"/>
      <c r="G25" s="7"/>
      <c r="H25" s="9"/>
      <c r="I25" s="9"/>
      <c r="J25" s="10">
        <f>IF(OR(H25="",I25=""),"",H25*I25)</f>
      </c>
      <c r="K25" s="11"/>
      <c r="L25" s="11"/>
      <c r="M25" s="11"/>
      <c r="N25" s="11"/>
      <c r="O25" s="12"/>
      <c r="P25" s="13">
        <f>IF(OR(J25="",K25="",L25="",G25=""),"",IF(G25="Sell",(K25-L25)*J25,(L25-K25)*J25))</f>
      </c>
      <c r="Q25" s="13">
        <f>IF(P25="","",P25-N(O25))</f>
      </c>
      <c r="R25" s="13">
        <f>IF(OR(J25="",K25="",M25=""),"",ABS(K25-M25)*J25)</f>
      </c>
      <c r="S25" s="14">
        <f>IF(OR(Q25="",R25="",R25=0),"",Q25/R25)</f>
      </c>
      <c r="T25" s="15">
        <f>IF(Q25="","",IF(Q25&gt;0,"Win",IF(Q25&lt;0,"Loss","Breakeven")))</f>
      </c>
      <c r="U25" s="7"/>
      <c r="V25" s="7"/>
      <c r="W25" s="7"/>
      <c r="X25" s="7"/>
      <c r="Y25" s="7"/>
    </row>
    <row r="26" spans="1:25" x14ac:dyDescent="0.25">
      <c r="A26" s="6"/>
      <c r="B26" s="7"/>
      <c r="C26" s="7"/>
      <c r="D26" s="6"/>
      <c r="E26" s="8"/>
      <c r="F26" s="7"/>
      <c r="G26" s="7"/>
      <c r="H26" s="9"/>
      <c r="I26" s="9"/>
      <c r="J26" s="10">
        <f>IF(OR(H26="",I26=""),"",H26*I26)</f>
      </c>
      <c r="K26" s="11"/>
      <c r="L26" s="11"/>
      <c r="M26" s="11"/>
      <c r="N26" s="11"/>
      <c r="O26" s="12"/>
      <c r="P26" s="13">
        <f>IF(OR(J26="",K26="",L26="",G26=""),"",IF(G26="Sell",(K26-L26)*J26,(L26-K26)*J26))</f>
      </c>
      <c r="Q26" s="13">
        <f>IF(P26="","",P26-N(O26))</f>
      </c>
      <c r="R26" s="13">
        <f>IF(OR(J26="",K26="",M26=""),"",ABS(K26-M26)*J26)</f>
      </c>
      <c r="S26" s="14">
        <f>IF(OR(Q26="",R26="",R26=0),"",Q26/R26)</f>
      </c>
      <c r="T26" s="15">
        <f>IF(Q26="","",IF(Q26&gt;0,"Win",IF(Q26&lt;0,"Loss","Breakeven")))</f>
      </c>
      <c r="U26" s="7"/>
      <c r="V26" s="7"/>
      <c r="W26" s="7"/>
      <c r="X26" s="7"/>
      <c r="Y26" s="7"/>
    </row>
    <row r="27" spans="1:25" x14ac:dyDescent="0.25">
      <c r="A27" s="6"/>
      <c r="B27" s="7"/>
      <c r="C27" s="7"/>
      <c r="D27" s="6"/>
      <c r="E27" s="8"/>
      <c r="F27" s="7"/>
      <c r="G27" s="7"/>
      <c r="H27" s="9"/>
      <c r="I27" s="9"/>
      <c r="J27" s="10">
        <f>IF(OR(H27="",I27=""),"",H27*I27)</f>
      </c>
      <c r="K27" s="11"/>
      <c r="L27" s="11"/>
      <c r="M27" s="11"/>
      <c r="N27" s="11"/>
      <c r="O27" s="12"/>
      <c r="P27" s="13">
        <f>IF(OR(J27="",K27="",L27="",G27=""),"",IF(G27="Sell",(K27-L27)*J27,(L27-K27)*J27))</f>
      </c>
      <c r="Q27" s="13">
        <f>IF(P27="","",P27-N(O27))</f>
      </c>
      <c r="R27" s="13">
        <f>IF(OR(J27="",K27="",M27=""),"",ABS(K27-M27)*J27)</f>
      </c>
      <c r="S27" s="14">
        <f>IF(OR(Q27="",R27="",R27=0),"",Q27/R27)</f>
      </c>
      <c r="T27" s="15">
        <f>IF(Q27="","",IF(Q27&gt;0,"Win",IF(Q27&lt;0,"Loss","Breakeven")))</f>
      </c>
      <c r="U27" s="7"/>
      <c r="V27" s="7"/>
      <c r="W27" s="7"/>
      <c r="X27" s="7"/>
      <c r="Y27" s="7"/>
    </row>
    <row r="28" spans="1:25" x14ac:dyDescent="0.25">
      <c r="A28" s="6"/>
      <c r="B28" s="7"/>
      <c r="C28" s="7"/>
      <c r="D28" s="6"/>
      <c r="E28" s="8"/>
      <c r="F28" s="7"/>
      <c r="G28" s="7"/>
      <c r="H28" s="9"/>
      <c r="I28" s="9"/>
      <c r="J28" s="10">
        <f>IF(OR(H28="",I28=""),"",H28*I28)</f>
      </c>
      <c r="K28" s="11"/>
      <c r="L28" s="11"/>
      <c r="M28" s="11"/>
      <c r="N28" s="11"/>
      <c r="O28" s="12"/>
      <c r="P28" s="13">
        <f>IF(OR(J28="",K28="",L28="",G28=""),"",IF(G28="Sell",(K28-L28)*J28,(L28-K28)*J28))</f>
      </c>
      <c r="Q28" s="13">
        <f>IF(P28="","",P28-N(O28))</f>
      </c>
      <c r="R28" s="13">
        <f>IF(OR(J28="",K28="",M28=""),"",ABS(K28-M28)*J28)</f>
      </c>
      <c r="S28" s="14">
        <f>IF(OR(Q28="",R28="",R28=0),"",Q28/R28)</f>
      </c>
      <c r="T28" s="15">
        <f>IF(Q28="","",IF(Q28&gt;0,"Win",IF(Q28&lt;0,"Loss","Breakeven")))</f>
      </c>
      <c r="U28" s="7"/>
      <c r="V28" s="7"/>
      <c r="W28" s="7"/>
      <c r="X28" s="7"/>
      <c r="Y28" s="7"/>
    </row>
    <row r="29" spans="1:25" x14ac:dyDescent="0.25">
      <c r="A29" s="6"/>
      <c r="B29" s="7"/>
      <c r="C29" s="7"/>
      <c r="D29" s="6"/>
      <c r="E29" s="8"/>
      <c r="F29" s="7"/>
      <c r="G29" s="7"/>
      <c r="H29" s="9"/>
      <c r="I29" s="9"/>
      <c r="J29" s="10">
        <f>IF(OR(H29="",I29=""),"",H29*I29)</f>
      </c>
      <c r="K29" s="11"/>
      <c r="L29" s="11"/>
      <c r="M29" s="11"/>
      <c r="N29" s="11"/>
      <c r="O29" s="12"/>
      <c r="P29" s="13">
        <f>IF(OR(J29="",K29="",L29="",G29=""),"",IF(G29="Sell",(K29-L29)*J29,(L29-K29)*J29))</f>
      </c>
      <c r="Q29" s="13">
        <f>IF(P29="","",P29-N(O29))</f>
      </c>
      <c r="R29" s="13">
        <f>IF(OR(J29="",K29="",M29=""),"",ABS(K29-M29)*J29)</f>
      </c>
      <c r="S29" s="14">
        <f>IF(OR(Q29="",R29="",R29=0),"",Q29/R29)</f>
      </c>
      <c r="T29" s="15">
        <f>IF(Q29="","",IF(Q29&gt;0,"Win",IF(Q29&lt;0,"Loss","Breakeven")))</f>
      </c>
      <c r="U29" s="7"/>
      <c r="V29" s="7"/>
      <c r="W29" s="7"/>
      <c r="X29" s="7"/>
      <c r="Y29" s="7"/>
    </row>
    <row r="30" spans="1:25" x14ac:dyDescent="0.25">
      <c r="A30" s="6"/>
      <c r="B30" s="7"/>
      <c r="C30" s="7"/>
      <c r="D30" s="6"/>
      <c r="E30" s="8"/>
      <c r="F30" s="7"/>
      <c r="G30" s="7"/>
      <c r="H30" s="9"/>
      <c r="I30" s="9"/>
      <c r="J30" s="10">
        <f>IF(OR(H30="",I30=""),"",H30*I30)</f>
      </c>
      <c r="K30" s="11"/>
      <c r="L30" s="11"/>
      <c r="M30" s="11"/>
      <c r="N30" s="11"/>
      <c r="O30" s="12"/>
      <c r="P30" s="13">
        <f>IF(OR(J30="",K30="",L30="",G30=""),"",IF(G30="Sell",(K30-L30)*J30,(L30-K30)*J30))</f>
      </c>
      <c r="Q30" s="13">
        <f>IF(P30="","",P30-N(O30))</f>
      </c>
      <c r="R30" s="13">
        <f>IF(OR(J30="",K30="",M30=""),"",ABS(K30-M30)*J30)</f>
      </c>
      <c r="S30" s="14">
        <f>IF(OR(Q30="",R30="",R30=0),"",Q30/R30)</f>
      </c>
      <c r="T30" s="15">
        <f>IF(Q30="","",IF(Q30&gt;0,"Win",IF(Q30&lt;0,"Loss","Breakeven")))</f>
      </c>
      <c r="U30" s="7"/>
      <c r="V30" s="7"/>
      <c r="W30" s="7"/>
      <c r="X30" s="7"/>
      <c r="Y30" s="7"/>
    </row>
    <row r="31" spans="1:25" x14ac:dyDescent="0.25">
      <c r="A31" s="6"/>
      <c r="B31" s="7"/>
      <c r="C31" s="7"/>
      <c r="D31" s="6"/>
      <c r="E31" s="8"/>
      <c r="F31" s="7"/>
      <c r="G31" s="7"/>
      <c r="H31" s="9"/>
      <c r="I31" s="9"/>
      <c r="J31" s="10">
        <f>IF(OR(H31="",I31=""),"",H31*I31)</f>
      </c>
      <c r="K31" s="11"/>
      <c r="L31" s="11"/>
      <c r="M31" s="11"/>
      <c r="N31" s="11"/>
      <c r="O31" s="12"/>
      <c r="P31" s="13">
        <f>IF(OR(J31="",K31="",L31="",G31=""),"",IF(G31="Sell",(K31-L31)*J31,(L31-K31)*J31))</f>
      </c>
      <c r="Q31" s="13">
        <f>IF(P31="","",P31-N(O31))</f>
      </c>
      <c r="R31" s="13">
        <f>IF(OR(J31="",K31="",M31=""),"",ABS(K31-M31)*J31)</f>
      </c>
      <c r="S31" s="14">
        <f>IF(OR(Q31="",R31="",R31=0),"",Q31/R31)</f>
      </c>
      <c r="T31" s="15">
        <f>IF(Q31="","",IF(Q31&gt;0,"Win",IF(Q31&lt;0,"Loss","Breakeven")))</f>
      </c>
      <c r="U31" s="7"/>
      <c r="V31" s="7"/>
      <c r="W31" s="7"/>
      <c r="X31" s="7"/>
      <c r="Y31" s="7"/>
    </row>
    <row r="32" spans="1:25" x14ac:dyDescent="0.25">
      <c r="A32" s="6"/>
      <c r="B32" s="7"/>
      <c r="C32" s="7"/>
      <c r="D32" s="6"/>
      <c r="E32" s="8"/>
      <c r="F32" s="7"/>
      <c r="G32" s="7"/>
      <c r="H32" s="9"/>
      <c r="I32" s="9"/>
      <c r="J32" s="10">
        <f>IF(OR(H32="",I32=""),"",H32*I32)</f>
      </c>
      <c r="K32" s="11"/>
      <c r="L32" s="11"/>
      <c r="M32" s="11"/>
      <c r="N32" s="11"/>
      <c r="O32" s="12"/>
      <c r="P32" s="13">
        <f>IF(OR(J32="",K32="",L32="",G32=""),"",IF(G32="Sell",(K32-L32)*J32,(L32-K32)*J32))</f>
      </c>
      <c r="Q32" s="13">
        <f>IF(P32="","",P32-N(O32))</f>
      </c>
      <c r="R32" s="13">
        <f>IF(OR(J32="",K32="",M32=""),"",ABS(K32-M32)*J32)</f>
      </c>
      <c r="S32" s="14">
        <f>IF(OR(Q32="",R32="",R32=0),"",Q32/R32)</f>
      </c>
      <c r="T32" s="15">
        <f>IF(Q32="","",IF(Q32&gt;0,"Win",IF(Q32&lt;0,"Loss","Breakeven")))</f>
      </c>
      <c r="U32" s="7"/>
      <c r="V32" s="7"/>
      <c r="W32" s="7"/>
      <c r="X32" s="7"/>
      <c r="Y32" s="7"/>
    </row>
    <row r="33" spans="1:25" x14ac:dyDescent="0.25">
      <c r="A33" s="6"/>
      <c r="B33" s="7"/>
      <c r="C33" s="7"/>
      <c r="D33" s="6"/>
      <c r="E33" s="8"/>
      <c r="F33" s="7"/>
      <c r="G33" s="7"/>
      <c r="H33" s="9"/>
      <c r="I33" s="9"/>
      <c r="J33" s="10">
        <f>IF(OR(H33="",I33=""),"",H33*I33)</f>
      </c>
      <c r="K33" s="11"/>
      <c r="L33" s="11"/>
      <c r="M33" s="11"/>
      <c r="N33" s="11"/>
      <c r="O33" s="12"/>
      <c r="P33" s="13">
        <f>IF(OR(J33="",K33="",L33="",G33=""),"",IF(G33="Sell",(K33-L33)*J33,(L33-K33)*J33))</f>
      </c>
      <c r="Q33" s="13">
        <f>IF(P33="","",P33-N(O33))</f>
      </c>
      <c r="R33" s="13">
        <f>IF(OR(J33="",K33="",M33=""),"",ABS(K33-M33)*J33)</f>
      </c>
      <c r="S33" s="14">
        <f>IF(OR(Q33="",R33="",R33=0),"",Q33/R33)</f>
      </c>
      <c r="T33" s="15">
        <f>IF(Q33="","",IF(Q33&gt;0,"Win",IF(Q33&lt;0,"Loss","Breakeven")))</f>
      </c>
      <c r="U33" s="7"/>
      <c r="V33" s="7"/>
      <c r="W33" s="7"/>
      <c r="X33" s="7"/>
      <c r="Y33" s="7"/>
    </row>
    <row r="34" spans="1:25" x14ac:dyDescent="0.25">
      <c r="A34" s="6"/>
      <c r="B34" s="7"/>
      <c r="C34" s="7"/>
      <c r="D34" s="6"/>
      <c r="E34" s="8"/>
      <c r="F34" s="7"/>
      <c r="G34" s="7"/>
      <c r="H34" s="9"/>
      <c r="I34" s="9"/>
      <c r="J34" s="10">
        <f>IF(OR(H34="",I34=""),"",H34*I34)</f>
      </c>
      <c r="K34" s="11"/>
      <c r="L34" s="11"/>
      <c r="M34" s="11"/>
      <c r="N34" s="11"/>
      <c r="O34" s="12"/>
      <c r="P34" s="13">
        <f>IF(OR(J34="",K34="",L34="",G34=""),"",IF(G34="Sell",(K34-L34)*J34,(L34-K34)*J34))</f>
      </c>
      <c r="Q34" s="13">
        <f>IF(P34="","",P34-N(O34))</f>
      </c>
      <c r="R34" s="13">
        <f>IF(OR(J34="",K34="",M34=""),"",ABS(K34-M34)*J34)</f>
      </c>
      <c r="S34" s="14">
        <f>IF(OR(Q34="",R34="",R34=0),"",Q34/R34)</f>
      </c>
      <c r="T34" s="15">
        <f>IF(Q34="","",IF(Q34&gt;0,"Win",IF(Q34&lt;0,"Loss","Breakeven")))</f>
      </c>
      <c r="U34" s="7"/>
      <c r="V34" s="7"/>
      <c r="W34" s="7"/>
      <c r="X34" s="7"/>
      <c r="Y34" s="7"/>
    </row>
    <row r="35" spans="1:25" x14ac:dyDescent="0.25">
      <c r="A35" s="6"/>
      <c r="B35" s="7"/>
      <c r="C35" s="7"/>
      <c r="D35" s="6"/>
      <c r="E35" s="8"/>
      <c r="F35" s="7"/>
      <c r="G35" s="7"/>
      <c r="H35" s="9"/>
      <c r="I35" s="9"/>
      <c r="J35" s="10">
        <f>IF(OR(H35="",I35=""),"",H35*I35)</f>
      </c>
      <c r="K35" s="11"/>
      <c r="L35" s="11"/>
      <c r="M35" s="11"/>
      <c r="N35" s="11"/>
      <c r="O35" s="12"/>
      <c r="P35" s="13">
        <f>IF(OR(J35="",K35="",L35="",G35=""),"",IF(G35="Sell",(K35-L35)*J35,(L35-K35)*J35))</f>
      </c>
      <c r="Q35" s="13">
        <f>IF(P35="","",P35-N(O35))</f>
      </c>
      <c r="R35" s="13">
        <f>IF(OR(J35="",K35="",M35=""),"",ABS(K35-M35)*J35)</f>
      </c>
      <c r="S35" s="14">
        <f>IF(OR(Q35="",R35="",R35=0),"",Q35/R35)</f>
      </c>
      <c r="T35" s="15">
        <f>IF(Q35="","",IF(Q35&gt;0,"Win",IF(Q35&lt;0,"Loss","Breakeven")))</f>
      </c>
      <c r="U35" s="7"/>
      <c r="V35" s="7"/>
      <c r="W35" s="7"/>
      <c r="X35" s="7"/>
      <c r="Y35" s="7"/>
    </row>
    <row r="36" spans="1:25" x14ac:dyDescent="0.25">
      <c r="A36" s="6"/>
      <c r="B36" s="7"/>
      <c r="C36" s="7"/>
      <c r="D36" s="6"/>
      <c r="E36" s="8"/>
      <c r="F36" s="7"/>
      <c r="G36" s="7"/>
      <c r="H36" s="9"/>
      <c r="I36" s="9"/>
      <c r="J36" s="10">
        <f>IF(OR(H36="",I36=""),"",H36*I36)</f>
      </c>
      <c r="K36" s="11"/>
      <c r="L36" s="11"/>
      <c r="M36" s="11"/>
      <c r="N36" s="11"/>
      <c r="O36" s="12"/>
      <c r="P36" s="13">
        <f>IF(OR(J36="",K36="",L36="",G36=""),"",IF(G36="Sell",(K36-L36)*J36,(L36-K36)*J36))</f>
      </c>
      <c r="Q36" s="13">
        <f>IF(P36="","",P36-N(O36))</f>
      </c>
      <c r="R36" s="13">
        <f>IF(OR(J36="",K36="",M36=""),"",ABS(K36-M36)*J36)</f>
      </c>
      <c r="S36" s="14">
        <f>IF(OR(Q36="",R36="",R36=0),"",Q36/R36)</f>
      </c>
      <c r="T36" s="15">
        <f>IF(Q36="","",IF(Q36&gt;0,"Win",IF(Q36&lt;0,"Loss","Breakeven")))</f>
      </c>
      <c r="U36" s="7"/>
      <c r="V36" s="7"/>
      <c r="W36" s="7"/>
      <c r="X36" s="7"/>
      <c r="Y36" s="7"/>
    </row>
    <row r="37" spans="1:25" x14ac:dyDescent="0.25">
      <c r="A37" s="6"/>
      <c r="B37" s="7"/>
      <c r="C37" s="7"/>
      <c r="D37" s="6"/>
      <c r="E37" s="8"/>
      <c r="F37" s="7"/>
      <c r="G37" s="7"/>
      <c r="H37" s="9"/>
      <c r="I37" s="9"/>
      <c r="J37" s="10">
        <f>IF(OR(H37="",I37=""),"",H37*I37)</f>
      </c>
      <c r="K37" s="11"/>
      <c r="L37" s="11"/>
      <c r="M37" s="11"/>
      <c r="N37" s="11"/>
      <c r="O37" s="12"/>
      <c r="P37" s="13">
        <f>IF(OR(J37="",K37="",L37="",G37=""),"",IF(G37="Sell",(K37-L37)*J37,(L37-K37)*J37))</f>
      </c>
      <c r="Q37" s="13">
        <f>IF(P37="","",P37-N(O37))</f>
      </c>
      <c r="R37" s="13">
        <f>IF(OR(J37="",K37="",M37=""),"",ABS(K37-M37)*J37)</f>
      </c>
      <c r="S37" s="14">
        <f>IF(OR(Q37="",R37="",R37=0),"",Q37/R37)</f>
      </c>
      <c r="T37" s="15">
        <f>IF(Q37="","",IF(Q37&gt;0,"Win",IF(Q37&lt;0,"Loss","Breakeven")))</f>
      </c>
      <c r="U37" s="7"/>
      <c r="V37" s="7"/>
      <c r="W37" s="7"/>
      <c r="X37" s="7"/>
      <c r="Y37" s="7"/>
    </row>
    <row r="38" spans="1:25" x14ac:dyDescent="0.25">
      <c r="A38" s="6"/>
      <c r="B38" s="7"/>
      <c r="C38" s="7"/>
      <c r="D38" s="6"/>
      <c r="E38" s="8"/>
      <c r="F38" s="7"/>
      <c r="G38" s="7"/>
      <c r="H38" s="9"/>
      <c r="I38" s="9"/>
      <c r="J38" s="10">
        <f>IF(OR(H38="",I38=""),"",H38*I38)</f>
      </c>
      <c r="K38" s="11"/>
      <c r="L38" s="11"/>
      <c r="M38" s="11"/>
      <c r="N38" s="11"/>
      <c r="O38" s="12"/>
      <c r="P38" s="13">
        <f>IF(OR(J38="",K38="",L38="",G38=""),"",IF(G38="Sell",(K38-L38)*J38,(L38-K38)*J38))</f>
      </c>
      <c r="Q38" s="13">
        <f>IF(P38="","",P38-N(O38))</f>
      </c>
      <c r="R38" s="13">
        <f>IF(OR(J38="",K38="",M38=""),"",ABS(K38-M38)*J38)</f>
      </c>
      <c r="S38" s="14">
        <f>IF(OR(Q38="",R38="",R38=0),"",Q38/R38)</f>
      </c>
      <c r="T38" s="15">
        <f>IF(Q38="","",IF(Q38&gt;0,"Win",IF(Q38&lt;0,"Loss","Breakeven")))</f>
      </c>
      <c r="U38" s="7"/>
      <c r="V38" s="7"/>
      <c r="W38" s="7"/>
      <c r="X38" s="7"/>
      <c r="Y38" s="7"/>
    </row>
    <row r="39" spans="1:25" x14ac:dyDescent="0.25">
      <c r="A39" s="6"/>
      <c r="B39" s="7"/>
      <c r="C39" s="7"/>
      <c r="D39" s="6"/>
      <c r="E39" s="8"/>
      <c r="F39" s="7"/>
      <c r="G39" s="7"/>
      <c r="H39" s="9"/>
      <c r="I39" s="9"/>
      <c r="J39" s="10">
        <f>IF(OR(H39="",I39=""),"",H39*I39)</f>
      </c>
      <c r="K39" s="11"/>
      <c r="L39" s="11"/>
      <c r="M39" s="11"/>
      <c r="N39" s="11"/>
      <c r="O39" s="12"/>
      <c r="P39" s="13">
        <f>IF(OR(J39="",K39="",L39="",G39=""),"",IF(G39="Sell",(K39-L39)*J39,(L39-K39)*J39))</f>
      </c>
      <c r="Q39" s="13">
        <f>IF(P39="","",P39-N(O39))</f>
      </c>
      <c r="R39" s="13">
        <f>IF(OR(J39="",K39="",M39=""),"",ABS(K39-M39)*J39)</f>
      </c>
      <c r="S39" s="14">
        <f>IF(OR(Q39="",R39="",R39=0),"",Q39/R39)</f>
      </c>
      <c r="T39" s="15">
        <f>IF(Q39="","",IF(Q39&gt;0,"Win",IF(Q39&lt;0,"Loss","Breakeven")))</f>
      </c>
      <c r="U39" s="7"/>
      <c r="V39" s="7"/>
      <c r="W39" s="7"/>
      <c r="X39" s="7"/>
      <c r="Y39" s="7"/>
    </row>
    <row r="40" spans="1:25" x14ac:dyDescent="0.25">
      <c r="A40" s="6"/>
      <c r="B40" s="7"/>
      <c r="C40" s="7"/>
      <c r="D40" s="6"/>
      <c r="E40" s="8"/>
      <c r="F40" s="7"/>
      <c r="G40" s="7"/>
      <c r="H40" s="9"/>
      <c r="I40" s="9"/>
      <c r="J40" s="10">
        <f>IF(OR(H40="",I40=""),"",H40*I40)</f>
      </c>
      <c r="K40" s="11"/>
      <c r="L40" s="11"/>
      <c r="M40" s="11"/>
      <c r="N40" s="11"/>
      <c r="O40" s="12"/>
      <c r="P40" s="13">
        <f>IF(OR(J40="",K40="",L40="",G40=""),"",IF(G40="Sell",(K40-L40)*J40,(L40-K40)*J40))</f>
      </c>
      <c r="Q40" s="13">
        <f>IF(P40="","",P40-N(O40))</f>
      </c>
      <c r="R40" s="13">
        <f>IF(OR(J40="",K40="",M40=""),"",ABS(K40-M40)*J40)</f>
      </c>
      <c r="S40" s="14">
        <f>IF(OR(Q40="",R40="",R40=0),"",Q40/R40)</f>
      </c>
      <c r="T40" s="15">
        <f>IF(Q40="","",IF(Q40&gt;0,"Win",IF(Q40&lt;0,"Loss","Breakeven")))</f>
      </c>
      <c r="U40" s="7"/>
      <c r="V40" s="7"/>
      <c r="W40" s="7"/>
      <c r="X40" s="7"/>
      <c r="Y40" s="7"/>
    </row>
    <row r="41" spans="1:25" x14ac:dyDescent="0.25">
      <c r="A41" s="6"/>
      <c r="B41" s="7"/>
      <c r="C41" s="7"/>
      <c r="D41" s="6"/>
      <c r="E41" s="8"/>
      <c r="F41" s="7"/>
      <c r="G41" s="7"/>
      <c r="H41" s="9"/>
      <c r="I41" s="9"/>
      <c r="J41" s="10">
        <f>IF(OR(H41="",I41=""),"",H41*I41)</f>
      </c>
      <c r="K41" s="11"/>
      <c r="L41" s="11"/>
      <c r="M41" s="11"/>
      <c r="N41" s="11"/>
      <c r="O41" s="12"/>
      <c r="P41" s="13">
        <f>IF(OR(J41="",K41="",L41="",G41=""),"",IF(G41="Sell",(K41-L41)*J41,(L41-K41)*J41))</f>
      </c>
      <c r="Q41" s="13">
        <f>IF(P41="","",P41-N(O41))</f>
      </c>
      <c r="R41" s="13">
        <f>IF(OR(J41="",K41="",M41=""),"",ABS(K41-M41)*J41)</f>
      </c>
      <c r="S41" s="14">
        <f>IF(OR(Q41="",R41="",R41=0),"",Q41/R41)</f>
      </c>
      <c r="T41" s="15">
        <f>IF(Q41="","",IF(Q41&gt;0,"Win",IF(Q41&lt;0,"Loss","Breakeven")))</f>
      </c>
      <c r="U41" s="7"/>
      <c r="V41" s="7"/>
      <c r="W41" s="7"/>
      <c r="X41" s="7"/>
      <c r="Y41" s="7"/>
    </row>
    <row r="42" spans="1:25" x14ac:dyDescent="0.25">
      <c r="A42" s="6"/>
      <c r="B42" s="7"/>
      <c r="C42" s="7"/>
      <c r="D42" s="6"/>
      <c r="E42" s="8"/>
      <c r="F42" s="7"/>
      <c r="G42" s="7"/>
      <c r="H42" s="9"/>
      <c r="I42" s="9"/>
      <c r="J42" s="10">
        <f>IF(OR(H42="",I42=""),"",H42*I42)</f>
      </c>
      <c r="K42" s="11"/>
      <c r="L42" s="11"/>
      <c r="M42" s="11"/>
      <c r="N42" s="11"/>
      <c r="O42" s="12"/>
      <c r="P42" s="13">
        <f>IF(OR(J42="",K42="",L42="",G42=""),"",IF(G42="Sell",(K42-L42)*J42,(L42-K42)*J42))</f>
      </c>
      <c r="Q42" s="13">
        <f>IF(P42="","",P42-N(O42))</f>
      </c>
      <c r="R42" s="13">
        <f>IF(OR(J42="",K42="",M42=""),"",ABS(K42-M42)*J42)</f>
      </c>
      <c r="S42" s="14">
        <f>IF(OR(Q42="",R42="",R42=0),"",Q42/R42)</f>
      </c>
      <c r="T42" s="15">
        <f>IF(Q42="","",IF(Q42&gt;0,"Win",IF(Q42&lt;0,"Loss","Breakeven")))</f>
      </c>
      <c r="U42" s="7"/>
      <c r="V42" s="7"/>
      <c r="W42" s="7"/>
      <c r="X42" s="7"/>
      <c r="Y42" s="7"/>
    </row>
    <row r="43" spans="1:25" x14ac:dyDescent="0.25">
      <c r="A43" s="6"/>
      <c r="B43" s="7"/>
      <c r="C43" s="7"/>
      <c r="D43" s="6"/>
      <c r="E43" s="8"/>
      <c r="F43" s="7"/>
      <c r="G43" s="7"/>
      <c r="H43" s="9"/>
      <c r="I43" s="9"/>
      <c r="J43" s="10">
        <f>IF(OR(H43="",I43=""),"",H43*I43)</f>
      </c>
      <c r="K43" s="11"/>
      <c r="L43" s="11"/>
      <c r="M43" s="11"/>
      <c r="N43" s="11"/>
      <c r="O43" s="12"/>
      <c r="P43" s="13">
        <f>IF(OR(J43="",K43="",L43="",G43=""),"",IF(G43="Sell",(K43-L43)*J43,(L43-K43)*J43))</f>
      </c>
      <c r="Q43" s="13">
        <f>IF(P43="","",P43-N(O43))</f>
      </c>
      <c r="R43" s="13">
        <f>IF(OR(J43="",K43="",M43=""),"",ABS(K43-M43)*J43)</f>
      </c>
      <c r="S43" s="14">
        <f>IF(OR(Q43="",R43="",R43=0),"",Q43/R43)</f>
      </c>
      <c r="T43" s="15">
        <f>IF(Q43="","",IF(Q43&gt;0,"Win",IF(Q43&lt;0,"Loss","Breakeven")))</f>
      </c>
      <c r="U43" s="7"/>
      <c r="V43" s="7"/>
      <c r="W43" s="7"/>
      <c r="X43" s="7"/>
      <c r="Y43" s="7"/>
    </row>
    <row r="44" spans="1:25" x14ac:dyDescent="0.25">
      <c r="A44" s="6"/>
      <c r="B44" s="7"/>
      <c r="C44" s="7"/>
      <c r="D44" s="6"/>
      <c r="E44" s="8"/>
      <c r="F44" s="7"/>
      <c r="G44" s="7"/>
      <c r="H44" s="9"/>
      <c r="I44" s="9"/>
      <c r="J44" s="10">
        <f>IF(OR(H44="",I44=""),"",H44*I44)</f>
      </c>
      <c r="K44" s="11"/>
      <c r="L44" s="11"/>
      <c r="M44" s="11"/>
      <c r="N44" s="11"/>
      <c r="O44" s="12"/>
      <c r="P44" s="13">
        <f>IF(OR(J44="",K44="",L44="",G44=""),"",IF(G44="Sell",(K44-L44)*J44,(L44-K44)*J44))</f>
      </c>
      <c r="Q44" s="13">
        <f>IF(P44="","",P44-N(O44))</f>
      </c>
      <c r="R44" s="13">
        <f>IF(OR(J44="",K44="",M44=""),"",ABS(K44-M44)*J44)</f>
      </c>
      <c r="S44" s="14">
        <f>IF(OR(Q44="",R44="",R44=0),"",Q44/R44)</f>
      </c>
      <c r="T44" s="15">
        <f>IF(Q44="","",IF(Q44&gt;0,"Win",IF(Q44&lt;0,"Loss","Breakeven")))</f>
      </c>
      <c r="U44" s="7"/>
      <c r="V44" s="7"/>
      <c r="W44" s="7"/>
      <c r="X44" s="7"/>
      <c r="Y44" s="7"/>
    </row>
    <row r="45" spans="1:25" x14ac:dyDescent="0.25">
      <c r="A45" s="6"/>
      <c r="B45" s="7"/>
      <c r="C45" s="7"/>
      <c r="D45" s="6"/>
      <c r="E45" s="8"/>
      <c r="F45" s="7"/>
      <c r="G45" s="7"/>
      <c r="H45" s="9"/>
      <c r="I45" s="9"/>
      <c r="J45" s="10">
        <f>IF(OR(H45="",I45=""),"",H45*I45)</f>
      </c>
      <c r="K45" s="11"/>
      <c r="L45" s="11"/>
      <c r="M45" s="11"/>
      <c r="N45" s="11"/>
      <c r="O45" s="12"/>
      <c r="P45" s="13">
        <f>IF(OR(J45="",K45="",L45="",G45=""),"",IF(G45="Sell",(K45-L45)*J45,(L45-K45)*J45))</f>
      </c>
      <c r="Q45" s="13">
        <f>IF(P45="","",P45-N(O45))</f>
      </c>
      <c r="R45" s="13">
        <f>IF(OR(J45="",K45="",M45=""),"",ABS(K45-M45)*J45)</f>
      </c>
      <c r="S45" s="14">
        <f>IF(OR(Q45="",R45="",R45=0),"",Q45/R45)</f>
      </c>
      <c r="T45" s="15">
        <f>IF(Q45="","",IF(Q45&gt;0,"Win",IF(Q45&lt;0,"Loss","Breakeven")))</f>
      </c>
      <c r="U45" s="7"/>
      <c r="V45" s="7"/>
      <c r="W45" s="7"/>
      <c r="X45" s="7"/>
      <c r="Y45" s="7"/>
    </row>
    <row r="46" spans="1:25" x14ac:dyDescent="0.25">
      <c r="A46" s="6"/>
      <c r="B46" s="7"/>
      <c r="C46" s="7"/>
      <c r="D46" s="6"/>
      <c r="E46" s="8"/>
      <c r="F46" s="7"/>
      <c r="G46" s="7"/>
      <c r="H46" s="9"/>
      <c r="I46" s="9"/>
      <c r="J46" s="10">
        <f>IF(OR(H46="",I46=""),"",H46*I46)</f>
      </c>
      <c r="K46" s="11"/>
      <c r="L46" s="11"/>
      <c r="M46" s="11"/>
      <c r="N46" s="11"/>
      <c r="O46" s="12"/>
      <c r="P46" s="13">
        <f>IF(OR(J46="",K46="",L46="",G46=""),"",IF(G46="Sell",(K46-L46)*J46,(L46-K46)*J46))</f>
      </c>
      <c r="Q46" s="13">
        <f>IF(P46="","",P46-N(O46))</f>
      </c>
      <c r="R46" s="13">
        <f>IF(OR(J46="",K46="",M46=""),"",ABS(K46-M46)*J46)</f>
      </c>
      <c r="S46" s="14">
        <f>IF(OR(Q46="",R46="",R46=0),"",Q46/R46)</f>
      </c>
      <c r="T46" s="15">
        <f>IF(Q46="","",IF(Q46&gt;0,"Win",IF(Q46&lt;0,"Loss","Breakeven")))</f>
      </c>
      <c r="U46" s="7"/>
      <c r="V46" s="7"/>
      <c r="W46" s="7"/>
      <c r="X46" s="7"/>
      <c r="Y46" s="7"/>
    </row>
    <row r="47" spans="1:25" x14ac:dyDescent="0.25">
      <c r="A47" s="6"/>
      <c r="B47" s="7"/>
      <c r="C47" s="7"/>
      <c r="D47" s="6"/>
      <c r="E47" s="8"/>
      <c r="F47" s="7"/>
      <c r="G47" s="7"/>
      <c r="H47" s="9"/>
      <c r="I47" s="9"/>
      <c r="J47" s="10">
        <f>IF(OR(H47="",I47=""),"",H47*I47)</f>
      </c>
      <c r="K47" s="11"/>
      <c r="L47" s="11"/>
      <c r="M47" s="11"/>
      <c r="N47" s="11"/>
      <c r="O47" s="12"/>
      <c r="P47" s="13">
        <f>IF(OR(J47="",K47="",L47="",G47=""),"",IF(G47="Sell",(K47-L47)*J47,(L47-K47)*J47))</f>
      </c>
      <c r="Q47" s="13">
        <f>IF(P47="","",P47-N(O47))</f>
      </c>
      <c r="R47" s="13">
        <f>IF(OR(J47="",K47="",M47=""),"",ABS(K47-M47)*J47)</f>
      </c>
      <c r="S47" s="14">
        <f>IF(OR(Q47="",R47="",R47=0),"",Q47/R47)</f>
      </c>
      <c r="T47" s="15">
        <f>IF(Q47="","",IF(Q47&gt;0,"Win",IF(Q47&lt;0,"Loss","Breakeven")))</f>
      </c>
      <c r="U47" s="7"/>
      <c r="V47" s="7"/>
      <c r="W47" s="7"/>
      <c r="X47" s="7"/>
      <c r="Y47" s="7"/>
    </row>
    <row r="48" spans="1:25" x14ac:dyDescent="0.25">
      <c r="A48" s="6"/>
      <c r="B48" s="7"/>
      <c r="C48" s="7"/>
      <c r="D48" s="6"/>
      <c r="E48" s="8"/>
      <c r="F48" s="7"/>
      <c r="G48" s="7"/>
      <c r="H48" s="9"/>
      <c r="I48" s="9"/>
      <c r="J48" s="10">
        <f>IF(OR(H48="",I48=""),"",H48*I48)</f>
      </c>
      <c r="K48" s="11"/>
      <c r="L48" s="11"/>
      <c r="M48" s="11"/>
      <c r="N48" s="11"/>
      <c r="O48" s="12"/>
      <c r="P48" s="13">
        <f>IF(OR(J48="",K48="",L48="",G48=""),"",IF(G48="Sell",(K48-L48)*J48,(L48-K48)*J48))</f>
      </c>
      <c r="Q48" s="13">
        <f>IF(P48="","",P48-N(O48))</f>
      </c>
      <c r="R48" s="13">
        <f>IF(OR(J48="",K48="",M48=""),"",ABS(K48-M48)*J48)</f>
      </c>
      <c r="S48" s="14">
        <f>IF(OR(Q48="",R48="",R48=0),"",Q48/R48)</f>
      </c>
      <c r="T48" s="15">
        <f>IF(Q48="","",IF(Q48&gt;0,"Win",IF(Q48&lt;0,"Loss","Breakeven")))</f>
      </c>
      <c r="U48" s="7"/>
      <c r="V48" s="7"/>
      <c r="W48" s="7"/>
      <c r="X48" s="7"/>
      <c r="Y48" s="7"/>
    </row>
    <row r="49" spans="1:25" x14ac:dyDescent="0.25">
      <c r="A49" s="6"/>
      <c r="B49" s="7"/>
      <c r="C49" s="7"/>
      <c r="D49" s="6"/>
      <c r="E49" s="8"/>
      <c r="F49" s="7"/>
      <c r="G49" s="7"/>
      <c r="H49" s="9"/>
      <c r="I49" s="9"/>
      <c r="J49" s="10">
        <f>IF(OR(H49="",I49=""),"",H49*I49)</f>
      </c>
      <c r="K49" s="11"/>
      <c r="L49" s="11"/>
      <c r="M49" s="11"/>
      <c r="N49" s="11"/>
      <c r="O49" s="12"/>
      <c r="P49" s="13">
        <f>IF(OR(J49="",K49="",L49="",G49=""),"",IF(G49="Sell",(K49-L49)*J49,(L49-K49)*J49))</f>
      </c>
      <c r="Q49" s="13">
        <f>IF(P49="","",P49-N(O49))</f>
      </c>
      <c r="R49" s="13">
        <f>IF(OR(J49="",K49="",M49=""),"",ABS(K49-M49)*J49)</f>
      </c>
      <c r="S49" s="14">
        <f>IF(OR(Q49="",R49="",R49=0),"",Q49/R49)</f>
      </c>
      <c r="T49" s="15">
        <f>IF(Q49="","",IF(Q49&gt;0,"Win",IF(Q49&lt;0,"Loss","Breakeven")))</f>
      </c>
      <c r="U49" s="7"/>
      <c r="V49" s="7"/>
      <c r="W49" s="7"/>
      <c r="X49" s="7"/>
      <c r="Y49" s="7"/>
    </row>
    <row r="50" spans="1:25" x14ac:dyDescent="0.25">
      <c r="A50" s="6"/>
      <c r="B50" s="7"/>
      <c r="C50" s="7"/>
      <c r="D50" s="6"/>
      <c r="E50" s="8"/>
      <c r="F50" s="7"/>
      <c r="G50" s="7"/>
      <c r="H50" s="9"/>
      <c r="I50" s="9"/>
      <c r="J50" s="10">
        <f>IF(OR(H50="",I50=""),"",H50*I50)</f>
      </c>
      <c r="K50" s="11"/>
      <c r="L50" s="11"/>
      <c r="M50" s="11"/>
      <c r="N50" s="11"/>
      <c r="O50" s="12"/>
      <c r="P50" s="13">
        <f>IF(OR(J50="",K50="",L50="",G50=""),"",IF(G50="Sell",(K50-L50)*J50,(L50-K50)*J50))</f>
      </c>
      <c r="Q50" s="13">
        <f>IF(P50="","",P50-N(O50))</f>
      </c>
      <c r="R50" s="13">
        <f>IF(OR(J50="",K50="",M50=""),"",ABS(K50-M50)*J50)</f>
      </c>
      <c r="S50" s="14">
        <f>IF(OR(Q50="",R50="",R50=0),"",Q50/R50)</f>
      </c>
      <c r="T50" s="15">
        <f>IF(Q50="","",IF(Q50&gt;0,"Win",IF(Q50&lt;0,"Loss","Breakeven")))</f>
      </c>
      <c r="U50" s="7"/>
      <c r="V50" s="7"/>
      <c r="W50" s="7"/>
      <c r="X50" s="7"/>
      <c r="Y50" s="7"/>
    </row>
    <row r="51" spans="1:25" x14ac:dyDescent="0.25">
      <c r="A51" s="6"/>
      <c r="B51" s="7"/>
      <c r="C51" s="7"/>
      <c r="D51" s="6"/>
      <c r="E51" s="8"/>
      <c r="F51" s="7"/>
      <c r="G51" s="7"/>
      <c r="H51" s="9"/>
      <c r="I51" s="9"/>
      <c r="J51" s="10">
        <f>IF(OR(H51="",I51=""),"",H51*I51)</f>
      </c>
      <c r="K51" s="11"/>
      <c r="L51" s="11"/>
      <c r="M51" s="11"/>
      <c r="N51" s="11"/>
      <c r="O51" s="12"/>
      <c r="P51" s="13">
        <f>IF(OR(J51="",K51="",L51="",G51=""),"",IF(G51="Sell",(K51-L51)*J51,(L51-K51)*J51))</f>
      </c>
      <c r="Q51" s="13">
        <f>IF(P51="","",P51-N(O51))</f>
      </c>
      <c r="R51" s="13">
        <f>IF(OR(J51="",K51="",M51=""),"",ABS(K51-M51)*J51)</f>
      </c>
      <c r="S51" s="14">
        <f>IF(OR(Q51="",R51="",R51=0),"",Q51/R51)</f>
      </c>
      <c r="T51" s="15">
        <f>IF(Q51="","",IF(Q51&gt;0,"Win",IF(Q51&lt;0,"Loss","Breakeven")))</f>
      </c>
      <c r="U51" s="7"/>
      <c r="V51" s="7"/>
      <c r="W51" s="7"/>
      <c r="X51" s="7"/>
      <c r="Y51" s="7"/>
    </row>
    <row r="52" spans="1:25" x14ac:dyDescent="0.25">
      <c r="A52" s="6"/>
      <c r="B52" s="7"/>
      <c r="C52" s="7"/>
      <c r="D52" s="6"/>
      <c r="E52" s="8"/>
      <c r="F52" s="7"/>
      <c r="G52" s="7"/>
      <c r="H52" s="9"/>
      <c r="I52" s="9"/>
      <c r="J52" s="10">
        <f>IF(OR(H52="",I52=""),"",H52*I52)</f>
      </c>
      <c r="K52" s="11"/>
      <c r="L52" s="11"/>
      <c r="M52" s="11"/>
      <c r="N52" s="11"/>
      <c r="O52" s="12"/>
      <c r="P52" s="13">
        <f>IF(OR(J52="",K52="",L52="",G52=""),"",IF(G52="Sell",(K52-L52)*J52,(L52-K52)*J52))</f>
      </c>
      <c r="Q52" s="13">
        <f>IF(P52="","",P52-N(O52))</f>
      </c>
      <c r="R52" s="13">
        <f>IF(OR(J52="",K52="",M52=""),"",ABS(K52-M52)*J52)</f>
      </c>
      <c r="S52" s="14">
        <f>IF(OR(Q52="",R52="",R52=0),"",Q52/R52)</f>
      </c>
      <c r="T52" s="15">
        <f>IF(Q52="","",IF(Q52&gt;0,"Win",IF(Q52&lt;0,"Loss","Breakeven")))</f>
      </c>
      <c r="U52" s="7"/>
      <c r="V52" s="7"/>
      <c r="W52" s="7"/>
      <c r="X52" s="7"/>
      <c r="Y52" s="7"/>
    </row>
    <row r="53" spans="1:25" x14ac:dyDescent="0.25">
      <c r="A53" s="6"/>
      <c r="B53" s="7"/>
      <c r="C53" s="7"/>
      <c r="D53" s="6"/>
      <c r="E53" s="8"/>
      <c r="F53" s="7"/>
      <c r="G53" s="7"/>
      <c r="H53" s="9"/>
      <c r="I53" s="9"/>
      <c r="J53" s="10">
        <f>IF(OR(H53="",I53=""),"",H53*I53)</f>
      </c>
      <c r="K53" s="11"/>
      <c r="L53" s="11"/>
      <c r="M53" s="11"/>
      <c r="N53" s="11"/>
      <c r="O53" s="12"/>
      <c r="P53" s="13">
        <f>IF(OR(J53="",K53="",L53="",G53=""),"",IF(G53="Sell",(K53-L53)*J53,(L53-K53)*J53))</f>
      </c>
      <c r="Q53" s="13">
        <f>IF(P53="","",P53-N(O53))</f>
      </c>
      <c r="R53" s="13">
        <f>IF(OR(J53="",K53="",M53=""),"",ABS(K53-M53)*J53)</f>
      </c>
      <c r="S53" s="14">
        <f>IF(OR(Q53="",R53="",R53=0),"",Q53/R53)</f>
      </c>
      <c r="T53" s="15">
        <f>IF(Q53="","",IF(Q53&gt;0,"Win",IF(Q53&lt;0,"Loss","Breakeven")))</f>
      </c>
      <c r="U53" s="7"/>
      <c r="V53" s="7"/>
      <c r="W53" s="7"/>
      <c r="X53" s="7"/>
      <c r="Y53" s="7"/>
    </row>
    <row r="54" spans="1:25" x14ac:dyDescent="0.25">
      <c r="A54" s="6"/>
      <c r="B54" s="7"/>
      <c r="C54" s="7"/>
      <c r="D54" s="6"/>
      <c r="E54" s="8"/>
      <c r="F54" s="7"/>
      <c r="G54" s="7"/>
      <c r="H54" s="9"/>
      <c r="I54" s="9"/>
      <c r="J54" s="10">
        <f>IF(OR(H54="",I54=""),"",H54*I54)</f>
      </c>
      <c r="K54" s="11"/>
      <c r="L54" s="11"/>
      <c r="M54" s="11"/>
      <c r="N54" s="11"/>
      <c r="O54" s="12"/>
      <c r="P54" s="13">
        <f>IF(OR(J54="",K54="",L54="",G54=""),"",IF(G54="Sell",(K54-L54)*J54,(L54-K54)*J54))</f>
      </c>
      <c r="Q54" s="13">
        <f>IF(P54="","",P54-N(O54))</f>
      </c>
      <c r="R54" s="13">
        <f>IF(OR(J54="",K54="",M54=""),"",ABS(K54-M54)*J54)</f>
      </c>
      <c r="S54" s="14">
        <f>IF(OR(Q54="",R54="",R54=0),"",Q54/R54)</f>
      </c>
      <c r="T54" s="15">
        <f>IF(Q54="","",IF(Q54&gt;0,"Win",IF(Q54&lt;0,"Loss","Breakeven")))</f>
      </c>
      <c r="U54" s="7"/>
      <c r="V54" s="7"/>
      <c r="W54" s="7"/>
      <c r="X54" s="7"/>
      <c r="Y54" s="7"/>
    </row>
    <row r="55" spans="1:25" x14ac:dyDescent="0.25">
      <c r="A55" s="6"/>
      <c r="B55" s="7"/>
      <c r="C55" s="7"/>
      <c r="D55" s="6"/>
      <c r="E55" s="8"/>
      <c r="F55" s="7"/>
      <c r="G55" s="7"/>
      <c r="H55" s="9"/>
      <c r="I55" s="9"/>
      <c r="J55" s="10">
        <f>IF(OR(H55="",I55=""),"",H55*I55)</f>
      </c>
      <c r="K55" s="11"/>
      <c r="L55" s="11"/>
      <c r="M55" s="11"/>
      <c r="N55" s="11"/>
      <c r="O55" s="12"/>
      <c r="P55" s="13">
        <f>IF(OR(J55="",K55="",L55="",G55=""),"",IF(G55="Sell",(K55-L55)*J55,(L55-K55)*J55))</f>
      </c>
      <c r="Q55" s="13">
        <f>IF(P55="","",P55-N(O55))</f>
      </c>
      <c r="R55" s="13">
        <f>IF(OR(J55="",K55="",M55=""),"",ABS(K55-M55)*J55)</f>
      </c>
      <c r="S55" s="14">
        <f>IF(OR(Q55="",R55="",R55=0),"",Q55/R55)</f>
      </c>
      <c r="T55" s="15">
        <f>IF(Q55="","",IF(Q55&gt;0,"Win",IF(Q55&lt;0,"Loss","Breakeven")))</f>
      </c>
      <c r="U55" s="7"/>
      <c r="V55" s="7"/>
      <c r="W55" s="7"/>
      <c r="X55" s="7"/>
      <c r="Y55" s="7"/>
    </row>
    <row r="56" spans="1:25" x14ac:dyDescent="0.25">
      <c r="A56" s="6"/>
      <c r="B56" s="7"/>
      <c r="C56" s="7"/>
      <c r="D56" s="6"/>
      <c r="E56" s="8"/>
      <c r="F56" s="7"/>
      <c r="G56" s="7"/>
      <c r="H56" s="9"/>
      <c r="I56" s="9"/>
      <c r="J56" s="10">
        <f>IF(OR(H56="",I56=""),"",H56*I56)</f>
      </c>
      <c r="K56" s="11"/>
      <c r="L56" s="11"/>
      <c r="M56" s="11"/>
      <c r="N56" s="11"/>
      <c r="O56" s="12"/>
      <c r="P56" s="13">
        <f>IF(OR(J56="",K56="",L56="",G56=""),"",IF(G56="Sell",(K56-L56)*J56,(L56-K56)*J56))</f>
      </c>
      <c r="Q56" s="13">
        <f>IF(P56="","",P56-N(O56))</f>
      </c>
      <c r="R56" s="13">
        <f>IF(OR(J56="",K56="",M56=""),"",ABS(K56-M56)*J56)</f>
      </c>
      <c r="S56" s="14">
        <f>IF(OR(Q56="",R56="",R56=0),"",Q56/R56)</f>
      </c>
      <c r="T56" s="15">
        <f>IF(Q56="","",IF(Q56&gt;0,"Win",IF(Q56&lt;0,"Loss","Breakeven")))</f>
      </c>
      <c r="U56" s="7"/>
      <c r="V56" s="7"/>
      <c r="W56" s="7"/>
      <c r="X56" s="7"/>
      <c r="Y56" s="7"/>
    </row>
    <row r="57" spans="1:25" x14ac:dyDescent="0.25">
      <c r="A57" s="6"/>
      <c r="B57" s="7"/>
      <c r="C57" s="7"/>
      <c r="D57" s="6"/>
      <c r="E57" s="8"/>
      <c r="F57" s="7"/>
      <c r="G57" s="7"/>
      <c r="H57" s="9"/>
      <c r="I57" s="9"/>
      <c r="J57" s="10">
        <f>IF(OR(H57="",I57=""),"",H57*I57)</f>
      </c>
      <c r="K57" s="11"/>
      <c r="L57" s="11"/>
      <c r="M57" s="11"/>
      <c r="N57" s="11"/>
      <c r="O57" s="12"/>
      <c r="P57" s="13">
        <f>IF(OR(J57="",K57="",L57="",G57=""),"",IF(G57="Sell",(K57-L57)*J57,(L57-K57)*J57))</f>
      </c>
      <c r="Q57" s="13">
        <f>IF(P57="","",P57-N(O57))</f>
      </c>
      <c r="R57" s="13">
        <f>IF(OR(J57="",K57="",M57=""),"",ABS(K57-M57)*J57)</f>
      </c>
      <c r="S57" s="14">
        <f>IF(OR(Q57="",R57="",R57=0),"",Q57/R57)</f>
      </c>
      <c r="T57" s="15">
        <f>IF(Q57="","",IF(Q57&gt;0,"Win",IF(Q57&lt;0,"Loss","Breakeven")))</f>
      </c>
      <c r="U57" s="7"/>
      <c r="V57" s="7"/>
      <c r="W57" s="7"/>
      <c r="X57" s="7"/>
      <c r="Y57" s="7"/>
    </row>
    <row r="58" spans="1:25" x14ac:dyDescent="0.25">
      <c r="A58" s="6"/>
      <c r="B58" s="7"/>
      <c r="C58" s="7"/>
      <c r="D58" s="6"/>
      <c r="E58" s="8"/>
      <c r="F58" s="7"/>
      <c r="G58" s="7"/>
      <c r="H58" s="9"/>
      <c r="I58" s="9"/>
      <c r="J58" s="10">
        <f>IF(OR(H58="",I58=""),"",H58*I58)</f>
      </c>
      <c r="K58" s="11"/>
      <c r="L58" s="11"/>
      <c r="M58" s="11"/>
      <c r="N58" s="11"/>
      <c r="O58" s="12"/>
      <c r="P58" s="13">
        <f>IF(OR(J58="",K58="",L58="",G58=""),"",IF(G58="Sell",(K58-L58)*J58,(L58-K58)*J58))</f>
      </c>
      <c r="Q58" s="13">
        <f>IF(P58="","",P58-N(O58))</f>
      </c>
      <c r="R58" s="13">
        <f>IF(OR(J58="",K58="",M58=""),"",ABS(K58-M58)*J58)</f>
      </c>
      <c r="S58" s="14">
        <f>IF(OR(Q58="",R58="",R58=0),"",Q58/R58)</f>
      </c>
      <c r="T58" s="15">
        <f>IF(Q58="","",IF(Q58&gt;0,"Win",IF(Q58&lt;0,"Loss","Breakeven")))</f>
      </c>
      <c r="U58" s="7"/>
      <c r="V58" s="7"/>
      <c r="W58" s="7"/>
      <c r="X58" s="7"/>
      <c r="Y58" s="7"/>
    </row>
    <row r="59" spans="1:25" x14ac:dyDescent="0.25">
      <c r="A59" s="6"/>
      <c r="B59" s="7"/>
      <c r="C59" s="7"/>
      <c r="D59" s="6"/>
      <c r="E59" s="8"/>
      <c r="F59" s="7"/>
      <c r="G59" s="7"/>
      <c r="H59" s="9"/>
      <c r="I59" s="9"/>
      <c r="J59" s="10">
        <f>IF(OR(H59="",I59=""),"",H59*I59)</f>
      </c>
      <c r="K59" s="11"/>
      <c r="L59" s="11"/>
      <c r="M59" s="11"/>
      <c r="N59" s="11"/>
      <c r="O59" s="12"/>
      <c r="P59" s="13">
        <f>IF(OR(J59="",K59="",L59="",G59=""),"",IF(G59="Sell",(K59-L59)*J59,(L59-K59)*J59))</f>
      </c>
      <c r="Q59" s="13">
        <f>IF(P59="","",P59-N(O59))</f>
      </c>
      <c r="R59" s="13">
        <f>IF(OR(J59="",K59="",M59=""),"",ABS(K59-M59)*J59)</f>
      </c>
      <c r="S59" s="14">
        <f>IF(OR(Q59="",R59="",R59=0),"",Q59/R59)</f>
      </c>
      <c r="T59" s="15">
        <f>IF(Q59="","",IF(Q59&gt;0,"Win",IF(Q59&lt;0,"Loss","Breakeven")))</f>
      </c>
      <c r="U59" s="7"/>
      <c r="V59" s="7"/>
      <c r="W59" s="7"/>
      <c r="X59" s="7"/>
      <c r="Y59" s="7"/>
    </row>
    <row r="60" spans="1:25" x14ac:dyDescent="0.25">
      <c r="A60" s="6"/>
      <c r="B60" s="7"/>
      <c r="C60" s="7"/>
      <c r="D60" s="6"/>
      <c r="E60" s="8"/>
      <c r="F60" s="7"/>
      <c r="G60" s="7"/>
      <c r="H60" s="9"/>
      <c r="I60" s="9"/>
      <c r="J60" s="10">
        <f>IF(OR(H60="",I60=""),"",H60*I60)</f>
      </c>
      <c r="K60" s="11"/>
      <c r="L60" s="11"/>
      <c r="M60" s="11"/>
      <c r="N60" s="11"/>
      <c r="O60" s="12"/>
      <c r="P60" s="13">
        <f>IF(OR(J60="",K60="",L60="",G60=""),"",IF(G60="Sell",(K60-L60)*J60,(L60-K60)*J60))</f>
      </c>
      <c r="Q60" s="13">
        <f>IF(P60="","",P60-N(O60))</f>
      </c>
      <c r="R60" s="13">
        <f>IF(OR(J60="",K60="",M60=""),"",ABS(K60-M60)*J60)</f>
      </c>
      <c r="S60" s="14">
        <f>IF(OR(Q60="",R60="",R60=0),"",Q60/R60)</f>
      </c>
      <c r="T60" s="15">
        <f>IF(Q60="","",IF(Q60&gt;0,"Win",IF(Q60&lt;0,"Loss","Breakeven")))</f>
      </c>
      <c r="U60" s="7"/>
      <c r="V60" s="7"/>
      <c r="W60" s="7"/>
      <c r="X60" s="7"/>
      <c r="Y60" s="7"/>
    </row>
    <row r="61" spans="1:25" x14ac:dyDescent="0.25">
      <c r="A61" s="6"/>
      <c r="B61" s="7"/>
      <c r="C61" s="7"/>
      <c r="D61" s="6"/>
      <c r="E61" s="8"/>
      <c r="F61" s="7"/>
      <c r="G61" s="7"/>
      <c r="H61" s="9"/>
      <c r="I61" s="9"/>
      <c r="J61" s="10">
        <f>IF(OR(H61="",I61=""),"",H61*I61)</f>
      </c>
      <c r="K61" s="11"/>
      <c r="L61" s="11"/>
      <c r="M61" s="11"/>
      <c r="N61" s="11"/>
      <c r="O61" s="12"/>
      <c r="P61" s="13">
        <f>IF(OR(J61="",K61="",L61="",G61=""),"",IF(G61="Sell",(K61-L61)*J61,(L61-K61)*J61))</f>
      </c>
      <c r="Q61" s="13">
        <f>IF(P61="","",P61-N(O61))</f>
      </c>
      <c r="R61" s="13">
        <f>IF(OR(J61="",K61="",M61=""),"",ABS(K61-M61)*J61)</f>
      </c>
      <c r="S61" s="14">
        <f>IF(OR(Q61="",R61="",R61=0),"",Q61/R61)</f>
      </c>
      <c r="T61" s="15">
        <f>IF(Q61="","",IF(Q61&gt;0,"Win",IF(Q61&lt;0,"Loss","Breakeven")))</f>
      </c>
      <c r="U61" s="7"/>
      <c r="V61" s="7"/>
      <c r="W61" s="7"/>
      <c r="X61" s="7"/>
      <c r="Y61" s="7"/>
    </row>
    <row r="62" spans="1:25" x14ac:dyDescent="0.25">
      <c r="A62" s="6"/>
      <c r="B62" s="7"/>
      <c r="C62" s="7"/>
      <c r="D62" s="6"/>
      <c r="E62" s="8"/>
      <c r="F62" s="7"/>
      <c r="G62" s="7"/>
      <c r="H62" s="9"/>
      <c r="I62" s="9"/>
      <c r="J62" s="10">
        <f>IF(OR(H62="",I62=""),"",H62*I62)</f>
      </c>
      <c r="K62" s="11"/>
      <c r="L62" s="11"/>
      <c r="M62" s="11"/>
      <c r="N62" s="11"/>
      <c r="O62" s="12"/>
      <c r="P62" s="13">
        <f>IF(OR(J62="",K62="",L62="",G62=""),"",IF(G62="Sell",(K62-L62)*J62,(L62-K62)*J62))</f>
      </c>
      <c r="Q62" s="13">
        <f>IF(P62="","",P62-N(O62))</f>
      </c>
      <c r="R62" s="13">
        <f>IF(OR(J62="",K62="",M62=""),"",ABS(K62-M62)*J62)</f>
      </c>
      <c r="S62" s="14">
        <f>IF(OR(Q62="",R62="",R62=0),"",Q62/R62)</f>
      </c>
      <c r="T62" s="15">
        <f>IF(Q62="","",IF(Q62&gt;0,"Win",IF(Q62&lt;0,"Loss","Breakeven")))</f>
      </c>
      <c r="U62" s="7"/>
      <c r="V62" s="7"/>
      <c r="W62" s="7"/>
      <c r="X62" s="7"/>
      <c r="Y62" s="7"/>
    </row>
    <row r="63" spans="1:25" x14ac:dyDescent="0.25">
      <c r="A63" s="6"/>
      <c r="B63" s="7"/>
      <c r="C63" s="7"/>
      <c r="D63" s="6"/>
      <c r="E63" s="8"/>
      <c r="F63" s="7"/>
      <c r="G63" s="7"/>
      <c r="H63" s="9"/>
      <c r="I63" s="9"/>
      <c r="J63" s="10">
        <f>IF(OR(H63="",I63=""),"",H63*I63)</f>
      </c>
      <c r="K63" s="11"/>
      <c r="L63" s="11"/>
      <c r="M63" s="11"/>
      <c r="N63" s="11"/>
      <c r="O63" s="12"/>
      <c r="P63" s="13">
        <f>IF(OR(J63="",K63="",L63="",G63=""),"",IF(G63="Sell",(K63-L63)*J63,(L63-K63)*J63))</f>
      </c>
      <c r="Q63" s="13">
        <f>IF(P63="","",P63-N(O63))</f>
      </c>
      <c r="R63" s="13">
        <f>IF(OR(J63="",K63="",M63=""),"",ABS(K63-M63)*J63)</f>
      </c>
      <c r="S63" s="14">
        <f>IF(OR(Q63="",R63="",R63=0),"",Q63/R63)</f>
      </c>
      <c r="T63" s="15">
        <f>IF(Q63="","",IF(Q63&gt;0,"Win",IF(Q63&lt;0,"Loss","Breakeven")))</f>
      </c>
      <c r="U63" s="7"/>
      <c r="V63" s="7"/>
      <c r="W63" s="7"/>
      <c r="X63" s="7"/>
      <c r="Y63" s="7"/>
    </row>
    <row r="64" spans="1:25" x14ac:dyDescent="0.25">
      <c r="A64" s="6"/>
      <c r="B64" s="7"/>
      <c r="C64" s="7"/>
      <c r="D64" s="6"/>
      <c r="E64" s="8"/>
      <c r="F64" s="7"/>
      <c r="G64" s="7"/>
      <c r="H64" s="9"/>
      <c r="I64" s="9"/>
      <c r="J64" s="10">
        <f>IF(OR(H64="",I64=""),"",H64*I64)</f>
      </c>
      <c r="K64" s="11"/>
      <c r="L64" s="11"/>
      <c r="M64" s="11"/>
      <c r="N64" s="11"/>
      <c r="O64" s="12"/>
      <c r="P64" s="13">
        <f>IF(OR(J64="",K64="",L64="",G64=""),"",IF(G64="Sell",(K64-L64)*J64,(L64-K64)*J64))</f>
      </c>
      <c r="Q64" s="13">
        <f>IF(P64="","",P64-N(O64))</f>
      </c>
      <c r="R64" s="13">
        <f>IF(OR(J64="",K64="",M64=""),"",ABS(K64-M64)*J64)</f>
      </c>
      <c r="S64" s="14">
        <f>IF(OR(Q64="",R64="",R64=0),"",Q64/R64)</f>
      </c>
      <c r="T64" s="15">
        <f>IF(Q64="","",IF(Q64&gt;0,"Win",IF(Q64&lt;0,"Loss","Breakeven")))</f>
      </c>
      <c r="U64" s="7"/>
      <c r="V64" s="7"/>
      <c r="W64" s="7"/>
      <c r="X64" s="7"/>
      <c r="Y64" s="7"/>
    </row>
    <row r="65" spans="1:25" x14ac:dyDescent="0.25">
      <c r="A65" s="6"/>
      <c r="B65" s="7"/>
      <c r="C65" s="7"/>
      <c r="D65" s="6"/>
      <c r="E65" s="8"/>
      <c r="F65" s="7"/>
      <c r="G65" s="7"/>
      <c r="H65" s="9"/>
      <c r="I65" s="9"/>
      <c r="J65" s="10">
        <f>IF(OR(H65="",I65=""),"",H65*I65)</f>
      </c>
      <c r="K65" s="11"/>
      <c r="L65" s="11"/>
      <c r="M65" s="11"/>
      <c r="N65" s="11"/>
      <c r="O65" s="12"/>
      <c r="P65" s="13">
        <f>IF(OR(J65="",K65="",L65="",G65=""),"",IF(G65="Sell",(K65-L65)*J65,(L65-K65)*J65))</f>
      </c>
      <c r="Q65" s="13">
        <f>IF(P65="","",P65-N(O65))</f>
      </c>
      <c r="R65" s="13">
        <f>IF(OR(J65="",K65="",M65=""),"",ABS(K65-M65)*J65)</f>
      </c>
      <c r="S65" s="14">
        <f>IF(OR(Q65="",R65="",R65=0),"",Q65/R65)</f>
      </c>
      <c r="T65" s="15">
        <f>IF(Q65="","",IF(Q65&gt;0,"Win",IF(Q65&lt;0,"Loss","Breakeven")))</f>
      </c>
      <c r="U65" s="7"/>
      <c r="V65" s="7"/>
      <c r="W65" s="7"/>
      <c r="X65" s="7"/>
      <c r="Y65" s="7"/>
    </row>
    <row r="66" spans="1:25" x14ac:dyDescent="0.25">
      <c r="A66" s="6"/>
      <c r="B66" s="7"/>
      <c r="C66" s="7"/>
      <c r="D66" s="6"/>
      <c r="E66" s="8"/>
      <c r="F66" s="7"/>
      <c r="G66" s="7"/>
      <c r="H66" s="9"/>
      <c r="I66" s="9"/>
      <c r="J66" s="10">
        <f>IF(OR(H66="",I66=""),"",H66*I66)</f>
      </c>
      <c r="K66" s="11"/>
      <c r="L66" s="11"/>
      <c r="M66" s="11"/>
      <c r="N66" s="11"/>
      <c r="O66" s="12"/>
      <c r="P66" s="13">
        <f>IF(OR(J66="",K66="",L66="",G66=""),"",IF(G66="Sell",(K66-L66)*J66,(L66-K66)*J66))</f>
      </c>
      <c r="Q66" s="13">
        <f>IF(P66="","",P66-N(O66))</f>
      </c>
      <c r="R66" s="13">
        <f>IF(OR(J66="",K66="",M66=""),"",ABS(K66-M66)*J66)</f>
      </c>
      <c r="S66" s="14">
        <f>IF(OR(Q66="",R66="",R66=0),"",Q66/R66)</f>
      </c>
      <c r="T66" s="15">
        <f>IF(Q66="","",IF(Q66&gt;0,"Win",IF(Q66&lt;0,"Loss","Breakeven")))</f>
      </c>
      <c r="U66" s="7"/>
      <c r="V66" s="7"/>
      <c r="W66" s="7"/>
      <c r="X66" s="7"/>
      <c r="Y66" s="7"/>
    </row>
    <row r="67" spans="1:25" x14ac:dyDescent="0.25">
      <c r="A67" s="6"/>
      <c r="B67" s="7"/>
      <c r="C67" s="7"/>
      <c r="D67" s="6"/>
      <c r="E67" s="8"/>
      <c r="F67" s="7"/>
      <c r="G67" s="7"/>
      <c r="H67" s="9"/>
      <c r="I67" s="9"/>
      <c r="J67" s="10">
        <f>IF(OR(H67="",I67=""),"",H67*I67)</f>
      </c>
      <c r="K67" s="11"/>
      <c r="L67" s="11"/>
      <c r="M67" s="11"/>
      <c r="N67" s="11"/>
      <c r="O67" s="12"/>
      <c r="P67" s="13">
        <f>IF(OR(J67="",K67="",L67="",G67=""),"",IF(G67="Sell",(K67-L67)*J67,(L67-K67)*J67))</f>
      </c>
      <c r="Q67" s="13">
        <f>IF(P67="","",P67-N(O67))</f>
      </c>
      <c r="R67" s="13">
        <f>IF(OR(J67="",K67="",M67=""),"",ABS(K67-M67)*J67)</f>
      </c>
      <c r="S67" s="14">
        <f>IF(OR(Q67="",R67="",R67=0),"",Q67/R67)</f>
      </c>
      <c r="T67" s="15">
        <f>IF(Q67="","",IF(Q67&gt;0,"Win",IF(Q67&lt;0,"Loss","Breakeven")))</f>
      </c>
      <c r="U67" s="7"/>
      <c r="V67" s="7"/>
      <c r="W67" s="7"/>
      <c r="X67" s="7"/>
      <c r="Y67" s="7"/>
    </row>
    <row r="68" spans="1:25" x14ac:dyDescent="0.25">
      <c r="A68" s="6"/>
      <c r="B68" s="7"/>
      <c r="C68" s="7"/>
      <c r="D68" s="6"/>
      <c r="E68" s="8"/>
      <c r="F68" s="7"/>
      <c r="G68" s="7"/>
      <c r="H68" s="9"/>
      <c r="I68" s="9"/>
      <c r="J68" s="10">
        <f>IF(OR(H68="",I68=""),"",H68*I68)</f>
      </c>
      <c r="K68" s="11"/>
      <c r="L68" s="11"/>
      <c r="M68" s="11"/>
      <c r="N68" s="11"/>
      <c r="O68" s="12"/>
      <c r="P68" s="13">
        <f>IF(OR(J68="",K68="",L68="",G68=""),"",IF(G68="Sell",(K68-L68)*J68,(L68-K68)*J68))</f>
      </c>
      <c r="Q68" s="13">
        <f>IF(P68="","",P68-N(O68))</f>
      </c>
      <c r="R68" s="13">
        <f>IF(OR(J68="",K68="",M68=""),"",ABS(K68-M68)*J68)</f>
      </c>
      <c r="S68" s="14">
        <f>IF(OR(Q68="",R68="",R68=0),"",Q68/R68)</f>
      </c>
      <c r="T68" s="15">
        <f>IF(Q68="","",IF(Q68&gt;0,"Win",IF(Q68&lt;0,"Loss","Breakeven")))</f>
      </c>
      <c r="U68" s="7"/>
      <c r="V68" s="7"/>
      <c r="W68" s="7"/>
      <c r="X68" s="7"/>
      <c r="Y68" s="7"/>
    </row>
    <row r="69" spans="1:25" x14ac:dyDescent="0.25">
      <c r="A69" s="6"/>
      <c r="B69" s="7"/>
      <c r="C69" s="7"/>
      <c r="D69" s="6"/>
      <c r="E69" s="8"/>
      <c r="F69" s="7"/>
      <c r="G69" s="7"/>
      <c r="H69" s="9"/>
      <c r="I69" s="9"/>
      <c r="J69" s="10">
        <f>IF(OR(H69="",I69=""),"",H69*I69)</f>
      </c>
      <c r="K69" s="11"/>
      <c r="L69" s="11"/>
      <c r="M69" s="11"/>
      <c r="N69" s="11"/>
      <c r="O69" s="12"/>
      <c r="P69" s="13">
        <f>IF(OR(J69="",K69="",L69="",G69=""),"",IF(G69="Sell",(K69-L69)*J69,(L69-K69)*J69))</f>
      </c>
      <c r="Q69" s="13">
        <f>IF(P69="","",P69-N(O69))</f>
      </c>
      <c r="R69" s="13">
        <f>IF(OR(J69="",K69="",M69=""),"",ABS(K69-M69)*J69)</f>
      </c>
      <c r="S69" s="14">
        <f>IF(OR(Q69="",R69="",R69=0),"",Q69/R69)</f>
      </c>
      <c r="T69" s="15">
        <f>IF(Q69="","",IF(Q69&gt;0,"Win",IF(Q69&lt;0,"Loss","Breakeven")))</f>
      </c>
      <c r="U69" s="7"/>
      <c r="V69" s="7"/>
      <c r="W69" s="7"/>
      <c r="X69" s="7"/>
      <c r="Y69" s="7"/>
    </row>
    <row r="70" spans="1:25" x14ac:dyDescent="0.25">
      <c r="A70" s="6"/>
      <c r="B70" s="7"/>
      <c r="C70" s="7"/>
      <c r="D70" s="6"/>
      <c r="E70" s="8"/>
      <c r="F70" s="7"/>
      <c r="G70" s="7"/>
      <c r="H70" s="9"/>
      <c r="I70" s="9"/>
      <c r="J70" s="10">
        <f>IF(OR(H70="",I70=""),"",H70*I70)</f>
      </c>
      <c r="K70" s="11"/>
      <c r="L70" s="11"/>
      <c r="M70" s="11"/>
      <c r="N70" s="11"/>
      <c r="O70" s="12"/>
      <c r="P70" s="13">
        <f>IF(OR(J70="",K70="",L70="",G70=""),"",IF(G70="Sell",(K70-L70)*J70,(L70-K70)*J70))</f>
      </c>
      <c r="Q70" s="13">
        <f>IF(P70="","",P70-N(O70))</f>
      </c>
      <c r="R70" s="13">
        <f>IF(OR(J70="",K70="",M70=""),"",ABS(K70-M70)*J70)</f>
      </c>
      <c r="S70" s="14">
        <f>IF(OR(Q70="",R70="",R70=0),"",Q70/R70)</f>
      </c>
      <c r="T70" s="15">
        <f>IF(Q70="","",IF(Q70&gt;0,"Win",IF(Q70&lt;0,"Loss","Breakeven")))</f>
      </c>
      <c r="U70" s="7"/>
      <c r="V70" s="7"/>
      <c r="W70" s="7"/>
      <c r="X70" s="7"/>
      <c r="Y70" s="7"/>
    </row>
    <row r="71" spans="1:25" x14ac:dyDescent="0.25">
      <c r="A71" s="6"/>
      <c r="B71" s="7"/>
      <c r="C71" s="7"/>
      <c r="D71" s="6"/>
      <c r="E71" s="8"/>
      <c r="F71" s="7"/>
      <c r="G71" s="7"/>
      <c r="H71" s="9"/>
      <c r="I71" s="9"/>
      <c r="J71" s="10">
        <f>IF(OR(H71="",I71=""),"",H71*I71)</f>
      </c>
      <c r="K71" s="11"/>
      <c r="L71" s="11"/>
      <c r="M71" s="11"/>
      <c r="N71" s="11"/>
      <c r="O71" s="12"/>
      <c r="P71" s="13">
        <f>IF(OR(J71="",K71="",L71="",G71=""),"",IF(G71="Sell",(K71-L71)*J71,(L71-K71)*J71))</f>
      </c>
      <c r="Q71" s="13">
        <f>IF(P71="","",P71-N(O71))</f>
      </c>
      <c r="R71" s="13">
        <f>IF(OR(J71="",K71="",M71=""),"",ABS(K71-M71)*J71)</f>
      </c>
      <c r="S71" s="14">
        <f>IF(OR(Q71="",R71="",R71=0),"",Q71/R71)</f>
      </c>
      <c r="T71" s="15">
        <f>IF(Q71="","",IF(Q71&gt;0,"Win",IF(Q71&lt;0,"Loss","Breakeven")))</f>
      </c>
      <c r="U71" s="7"/>
      <c r="V71" s="7"/>
      <c r="W71" s="7"/>
      <c r="X71" s="7"/>
      <c r="Y71" s="7"/>
    </row>
    <row r="72" spans="1:25" x14ac:dyDescent="0.25">
      <c r="A72" s="6"/>
      <c r="B72" s="7"/>
      <c r="C72" s="7"/>
      <c r="D72" s="6"/>
      <c r="E72" s="8"/>
      <c r="F72" s="7"/>
      <c r="G72" s="7"/>
      <c r="H72" s="9"/>
      <c r="I72" s="9"/>
      <c r="J72" s="10">
        <f>IF(OR(H72="",I72=""),"",H72*I72)</f>
      </c>
      <c r="K72" s="11"/>
      <c r="L72" s="11"/>
      <c r="M72" s="11"/>
      <c r="N72" s="11"/>
      <c r="O72" s="12"/>
      <c r="P72" s="13">
        <f>IF(OR(J72="",K72="",L72="",G72=""),"",IF(G72="Sell",(K72-L72)*J72,(L72-K72)*J72))</f>
      </c>
      <c r="Q72" s="13">
        <f>IF(P72="","",P72-N(O72))</f>
      </c>
      <c r="R72" s="13">
        <f>IF(OR(J72="",K72="",M72=""),"",ABS(K72-M72)*J72)</f>
      </c>
      <c r="S72" s="14">
        <f>IF(OR(Q72="",R72="",R72=0),"",Q72/R72)</f>
      </c>
      <c r="T72" s="15">
        <f>IF(Q72="","",IF(Q72&gt;0,"Win",IF(Q72&lt;0,"Loss","Breakeven")))</f>
      </c>
      <c r="U72" s="7"/>
      <c r="V72" s="7"/>
      <c r="W72" s="7"/>
      <c r="X72" s="7"/>
      <c r="Y72" s="7"/>
    </row>
    <row r="73" spans="1:25" x14ac:dyDescent="0.25">
      <c r="A73" s="6"/>
      <c r="B73" s="7"/>
      <c r="C73" s="7"/>
      <c r="D73" s="6"/>
      <c r="E73" s="8"/>
      <c r="F73" s="7"/>
      <c r="G73" s="7"/>
      <c r="H73" s="9"/>
      <c r="I73" s="9"/>
      <c r="J73" s="10">
        <f>IF(OR(H73="",I73=""),"",H73*I73)</f>
      </c>
      <c r="K73" s="11"/>
      <c r="L73" s="11"/>
      <c r="M73" s="11"/>
      <c r="N73" s="11"/>
      <c r="O73" s="12"/>
      <c r="P73" s="13">
        <f>IF(OR(J73="",K73="",L73="",G73=""),"",IF(G73="Sell",(K73-L73)*J73,(L73-K73)*J73))</f>
      </c>
      <c r="Q73" s="13">
        <f>IF(P73="","",P73-N(O73))</f>
      </c>
      <c r="R73" s="13">
        <f>IF(OR(J73="",K73="",M73=""),"",ABS(K73-M73)*J73)</f>
      </c>
      <c r="S73" s="14">
        <f>IF(OR(Q73="",R73="",R73=0),"",Q73/R73)</f>
      </c>
      <c r="T73" s="15">
        <f>IF(Q73="","",IF(Q73&gt;0,"Win",IF(Q73&lt;0,"Loss","Breakeven")))</f>
      </c>
      <c r="U73" s="7"/>
      <c r="V73" s="7"/>
      <c r="W73" s="7"/>
      <c r="X73" s="7"/>
      <c r="Y73" s="7"/>
    </row>
    <row r="74" spans="1:25" x14ac:dyDescent="0.25">
      <c r="A74" s="6"/>
      <c r="B74" s="7"/>
      <c r="C74" s="7"/>
      <c r="D74" s="6"/>
      <c r="E74" s="8"/>
      <c r="F74" s="7"/>
      <c r="G74" s="7"/>
      <c r="H74" s="9"/>
      <c r="I74" s="9"/>
      <c r="J74" s="10">
        <f>IF(OR(H74="",I74=""),"",H74*I74)</f>
      </c>
      <c r="K74" s="11"/>
      <c r="L74" s="11"/>
      <c r="M74" s="11"/>
      <c r="N74" s="11"/>
      <c r="O74" s="12"/>
      <c r="P74" s="13">
        <f>IF(OR(J74="",K74="",L74="",G74=""),"",IF(G74="Sell",(K74-L74)*J74,(L74-K74)*J74))</f>
      </c>
      <c r="Q74" s="13">
        <f>IF(P74="","",P74-N(O74))</f>
      </c>
      <c r="R74" s="13">
        <f>IF(OR(J74="",K74="",M74=""),"",ABS(K74-M74)*J74)</f>
      </c>
      <c r="S74" s="14">
        <f>IF(OR(Q74="",R74="",R74=0),"",Q74/R74)</f>
      </c>
      <c r="T74" s="15">
        <f>IF(Q74="","",IF(Q74&gt;0,"Win",IF(Q74&lt;0,"Loss","Breakeven")))</f>
      </c>
      <c r="U74" s="7"/>
      <c r="V74" s="7"/>
      <c r="W74" s="7"/>
      <c r="X74" s="7"/>
      <c r="Y74" s="7"/>
    </row>
    <row r="75" spans="1:25" x14ac:dyDescent="0.25">
      <c r="A75" s="6"/>
      <c r="B75" s="7"/>
      <c r="C75" s="7"/>
      <c r="D75" s="6"/>
      <c r="E75" s="8"/>
      <c r="F75" s="7"/>
      <c r="G75" s="7"/>
      <c r="H75" s="9"/>
      <c r="I75" s="9"/>
      <c r="J75" s="10">
        <f>IF(OR(H75="",I75=""),"",H75*I75)</f>
      </c>
      <c r="K75" s="11"/>
      <c r="L75" s="11"/>
      <c r="M75" s="11"/>
      <c r="N75" s="11"/>
      <c r="O75" s="12"/>
      <c r="P75" s="13">
        <f>IF(OR(J75="",K75="",L75="",G75=""),"",IF(G75="Sell",(K75-L75)*J75,(L75-K75)*J75))</f>
      </c>
      <c r="Q75" s="13">
        <f>IF(P75="","",P75-N(O75))</f>
      </c>
      <c r="R75" s="13">
        <f>IF(OR(J75="",K75="",M75=""),"",ABS(K75-M75)*J75)</f>
      </c>
      <c r="S75" s="14">
        <f>IF(OR(Q75="",R75="",R75=0),"",Q75/R75)</f>
      </c>
      <c r="T75" s="15">
        <f>IF(Q75="","",IF(Q75&gt;0,"Win",IF(Q75&lt;0,"Loss","Breakeven")))</f>
      </c>
      <c r="U75" s="7"/>
      <c r="V75" s="7"/>
      <c r="W75" s="7"/>
      <c r="X75" s="7"/>
      <c r="Y75" s="7"/>
    </row>
    <row r="76" spans="1:25" x14ac:dyDescent="0.25">
      <c r="A76" s="6"/>
      <c r="B76" s="7"/>
      <c r="C76" s="7"/>
      <c r="D76" s="6"/>
      <c r="E76" s="8"/>
      <c r="F76" s="7"/>
      <c r="G76" s="7"/>
      <c r="H76" s="9"/>
      <c r="I76" s="9"/>
      <c r="J76" s="10">
        <f>IF(OR(H76="",I76=""),"",H76*I76)</f>
      </c>
      <c r="K76" s="11"/>
      <c r="L76" s="11"/>
      <c r="M76" s="11"/>
      <c r="N76" s="11"/>
      <c r="O76" s="12"/>
      <c r="P76" s="13">
        <f>IF(OR(J76="",K76="",L76="",G76=""),"",IF(G76="Sell",(K76-L76)*J76,(L76-K76)*J76))</f>
      </c>
      <c r="Q76" s="13">
        <f>IF(P76="","",P76-N(O76))</f>
      </c>
      <c r="R76" s="13">
        <f>IF(OR(J76="",K76="",M76=""),"",ABS(K76-M76)*J76)</f>
      </c>
      <c r="S76" s="14">
        <f>IF(OR(Q76="",R76="",R76=0),"",Q76/R76)</f>
      </c>
      <c r="T76" s="15">
        <f>IF(Q76="","",IF(Q76&gt;0,"Win",IF(Q76&lt;0,"Loss","Breakeven")))</f>
      </c>
      <c r="U76" s="7"/>
      <c r="V76" s="7"/>
      <c r="W76" s="7"/>
      <c r="X76" s="7"/>
      <c r="Y76" s="7"/>
    </row>
    <row r="77" spans="1:25" x14ac:dyDescent="0.25">
      <c r="A77" s="6"/>
      <c r="B77" s="7"/>
      <c r="C77" s="7"/>
      <c r="D77" s="6"/>
      <c r="E77" s="8"/>
      <c r="F77" s="7"/>
      <c r="G77" s="7"/>
      <c r="H77" s="9"/>
      <c r="I77" s="9"/>
      <c r="J77" s="10">
        <f>IF(OR(H77="",I77=""),"",H77*I77)</f>
      </c>
      <c r="K77" s="11"/>
      <c r="L77" s="11"/>
      <c r="M77" s="11"/>
      <c r="N77" s="11"/>
      <c r="O77" s="12"/>
      <c r="P77" s="13">
        <f>IF(OR(J77="",K77="",L77="",G77=""),"",IF(G77="Sell",(K77-L77)*J77,(L77-K77)*J77))</f>
      </c>
      <c r="Q77" s="13">
        <f>IF(P77="","",P77-N(O77))</f>
      </c>
      <c r="R77" s="13">
        <f>IF(OR(J77="",K77="",M77=""),"",ABS(K77-M77)*J77)</f>
      </c>
      <c r="S77" s="14">
        <f>IF(OR(Q77="",R77="",R77=0),"",Q77/R77)</f>
      </c>
      <c r="T77" s="15">
        <f>IF(Q77="","",IF(Q77&gt;0,"Win",IF(Q77&lt;0,"Loss","Breakeven")))</f>
      </c>
      <c r="U77" s="7"/>
      <c r="V77" s="7"/>
      <c r="W77" s="7"/>
      <c r="X77" s="7"/>
      <c r="Y77" s="7"/>
    </row>
    <row r="78" spans="1:25" x14ac:dyDescent="0.25">
      <c r="A78" s="6"/>
      <c r="B78" s="7"/>
      <c r="C78" s="7"/>
      <c r="D78" s="6"/>
      <c r="E78" s="8"/>
      <c r="F78" s="7"/>
      <c r="G78" s="7"/>
      <c r="H78" s="9"/>
      <c r="I78" s="9"/>
      <c r="J78" s="10">
        <f>IF(OR(H78="",I78=""),"",H78*I78)</f>
      </c>
      <c r="K78" s="11"/>
      <c r="L78" s="11"/>
      <c r="M78" s="11"/>
      <c r="N78" s="11"/>
      <c r="O78" s="12"/>
      <c r="P78" s="13">
        <f>IF(OR(J78="",K78="",L78="",G78=""),"",IF(G78="Sell",(K78-L78)*J78,(L78-K78)*J78))</f>
      </c>
      <c r="Q78" s="13">
        <f>IF(P78="","",P78-N(O78))</f>
      </c>
      <c r="R78" s="13">
        <f>IF(OR(J78="",K78="",M78=""),"",ABS(K78-M78)*J78)</f>
      </c>
      <c r="S78" s="14">
        <f>IF(OR(Q78="",R78="",R78=0),"",Q78/R78)</f>
      </c>
      <c r="T78" s="15">
        <f>IF(Q78="","",IF(Q78&gt;0,"Win",IF(Q78&lt;0,"Loss","Breakeven")))</f>
      </c>
      <c r="U78" s="7"/>
      <c r="V78" s="7"/>
      <c r="W78" s="7"/>
      <c r="X78" s="7"/>
      <c r="Y78" s="7"/>
    </row>
    <row r="79" spans="1:25" x14ac:dyDescent="0.25">
      <c r="A79" s="6"/>
      <c r="B79" s="7"/>
      <c r="C79" s="7"/>
      <c r="D79" s="6"/>
      <c r="E79" s="8"/>
      <c r="F79" s="7"/>
      <c r="G79" s="7"/>
      <c r="H79" s="9"/>
      <c r="I79" s="9"/>
      <c r="J79" s="10">
        <f>IF(OR(H79="",I79=""),"",H79*I79)</f>
      </c>
      <c r="K79" s="11"/>
      <c r="L79" s="11"/>
      <c r="M79" s="11"/>
      <c r="N79" s="11"/>
      <c r="O79" s="12"/>
      <c r="P79" s="13">
        <f>IF(OR(J79="",K79="",L79="",G79=""),"",IF(G79="Sell",(K79-L79)*J79,(L79-K79)*J79))</f>
      </c>
      <c r="Q79" s="13">
        <f>IF(P79="","",P79-N(O79))</f>
      </c>
      <c r="R79" s="13">
        <f>IF(OR(J79="",K79="",M79=""),"",ABS(K79-M79)*J79)</f>
      </c>
      <c r="S79" s="14">
        <f>IF(OR(Q79="",R79="",R79=0),"",Q79/R79)</f>
      </c>
      <c r="T79" s="15">
        <f>IF(Q79="","",IF(Q79&gt;0,"Win",IF(Q79&lt;0,"Loss","Breakeven")))</f>
      </c>
      <c r="U79" s="7"/>
      <c r="V79" s="7"/>
      <c r="W79" s="7"/>
      <c r="X79" s="7"/>
      <c r="Y79" s="7"/>
    </row>
    <row r="80" spans="1:25" x14ac:dyDescent="0.25">
      <c r="A80" s="6"/>
      <c r="B80" s="7"/>
      <c r="C80" s="7"/>
      <c r="D80" s="6"/>
      <c r="E80" s="8"/>
      <c r="F80" s="7"/>
      <c r="G80" s="7"/>
      <c r="H80" s="9"/>
      <c r="I80" s="9"/>
      <c r="J80" s="10">
        <f>IF(OR(H80="",I80=""),"",H80*I80)</f>
      </c>
      <c r="K80" s="11"/>
      <c r="L80" s="11"/>
      <c r="M80" s="11"/>
      <c r="N80" s="11"/>
      <c r="O80" s="12"/>
      <c r="P80" s="13">
        <f>IF(OR(J80="",K80="",L80="",G80=""),"",IF(G80="Sell",(K80-L80)*J80,(L80-K80)*J80))</f>
      </c>
      <c r="Q80" s="13">
        <f>IF(P80="","",P80-N(O80))</f>
      </c>
      <c r="R80" s="13">
        <f>IF(OR(J80="",K80="",M80=""),"",ABS(K80-M80)*J80)</f>
      </c>
      <c r="S80" s="14">
        <f>IF(OR(Q80="",R80="",R80=0),"",Q80/R80)</f>
      </c>
      <c r="T80" s="15">
        <f>IF(Q80="","",IF(Q80&gt;0,"Win",IF(Q80&lt;0,"Loss","Breakeven")))</f>
      </c>
      <c r="U80" s="7"/>
      <c r="V80" s="7"/>
      <c r="W80" s="7"/>
      <c r="X80" s="7"/>
      <c r="Y80" s="7"/>
    </row>
    <row r="81" spans="1:25" x14ac:dyDescent="0.25">
      <c r="A81" s="6"/>
      <c r="B81" s="7"/>
      <c r="C81" s="7"/>
      <c r="D81" s="6"/>
      <c r="E81" s="8"/>
      <c r="F81" s="7"/>
      <c r="G81" s="7"/>
      <c r="H81" s="9"/>
      <c r="I81" s="9"/>
      <c r="J81" s="10">
        <f>IF(OR(H81="",I81=""),"",H81*I81)</f>
      </c>
      <c r="K81" s="11"/>
      <c r="L81" s="11"/>
      <c r="M81" s="11"/>
      <c r="N81" s="11"/>
      <c r="O81" s="12"/>
      <c r="P81" s="13">
        <f>IF(OR(J81="",K81="",L81="",G81=""),"",IF(G81="Sell",(K81-L81)*J81,(L81-K81)*J81))</f>
      </c>
      <c r="Q81" s="13">
        <f>IF(P81="","",P81-N(O81))</f>
      </c>
      <c r="R81" s="13">
        <f>IF(OR(J81="",K81="",M81=""),"",ABS(K81-M81)*J81)</f>
      </c>
      <c r="S81" s="14">
        <f>IF(OR(Q81="",R81="",R81=0),"",Q81/R81)</f>
      </c>
      <c r="T81" s="15">
        <f>IF(Q81="","",IF(Q81&gt;0,"Win",IF(Q81&lt;0,"Loss","Breakeven")))</f>
      </c>
      <c r="U81" s="7"/>
      <c r="V81" s="7"/>
      <c r="W81" s="7"/>
      <c r="X81" s="7"/>
      <c r="Y81" s="7"/>
    </row>
    <row r="82" spans="1:25" x14ac:dyDescent="0.25">
      <c r="A82" s="6"/>
      <c r="B82" s="7"/>
      <c r="C82" s="7"/>
      <c r="D82" s="6"/>
      <c r="E82" s="8"/>
      <c r="F82" s="7"/>
      <c r="G82" s="7"/>
      <c r="H82" s="9"/>
      <c r="I82" s="9"/>
      <c r="J82" s="10">
        <f>IF(OR(H82="",I82=""),"",H82*I82)</f>
      </c>
      <c r="K82" s="11"/>
      <c r="L82" s="11"/>
      <c r="M82" s="11"/>
      <c r="N82" s="11"/>
      <c r="O82" s="12"/>
      <c r="P82" s="13">
        <f>IF(OR(J82="",K82="",L82="",G82=""),"",IF(G82="Sell",(K82-L82)*J82,(L82-K82)*J82))</f>
      </c>
      <c r="Q82" s="13">
        <f>IF(P82="","",P82-N(O82))</f>
      </c>
      <c r="R82" s="13">
        <f>IF(OR(J82="",K82="",M82=""),"",ABS(K82-M82)*J82)</f>
      </c>
      <c r="S82" s="14">
        <f>IF(OR(Q82="",R82="",R82=0),"",Q82/R82)</f>
      </c>
      <c r="T82" s="15">
        <f>IF(Q82="","",IF(Q82&gt;0,"Win",IF(Q82&lt;0,"Loss","Breakeven")))</f>
      </c>
      <c r="U82" s="7"/>
      <c r="V82" s="7"/>
      <c r="W82" s="7"/>
      <c r="X82" s="7"/>
      <c r="Y82" s="7"/>
    </row>
    <row r="83" spans="1:25" x14ac:dyDescent="0.25">
      <c r="A83" s="6"/>
      <c r="B83" s="7"/>
      <c r="C83" s="7"/>
      <c r="D83" s="6"/>
      <c r="E83" s="8"/>
      <c r="F83" s="7"/>
      <c r="G83" s="7"/>
      <c r="H83" s="9"/>
      <c r="I83" s="9"/>
      <c r="J83" s="10">
        <f>IF(OR(H83="",I83=""),"",H83*I83)</f>
      </c>
      <c r="K83" s="11"/>
      <c r="L83" s="11"/>
      <c r="M83" s="11"/>
      <c r="N83" s="11"/>
      <c r="O83" s="12"/>
      <c r="P83" s="13">
        <f>IF(OR(J83="",K83="",L83="",G83=""),"",IF(G83="Sell",(K83-L83)*J83,(L83-K83)*J83))</f>
      </c>
      <c r="Q83" s="13">
        <f>IF(P83="","",P83-N(O83))</f>
      </c>
      <c r="R83" s="13">
        <f>IF(OR(J83="",K83="",M83=""),"",ABS(K83-M83)*J83)</f>
      </c>
      <c r="S83" s="14">
        <f>IF(OR(Q83="",R83="",R83=0),"",Q83/R83)</f>
      </c>
      <c r="T83" s="15">
        <f>IF(Q83="","",IF(Q83&gt;0,"Win",IF(Q83&lt;0,"Loss","Breakeven")))</f>
      </c>
      <c r="U83" s="7"/>
      <c r="V83" s="7"/>
      <c r="W83" s="7"/>
      <c r="X83" s="7"/>
      <c r="Y83" s="7"/>
    </row>
    <row r="84" spans="1:25" x14ac:dyDescent="0.25">
      <c r="A84" s="6"/>
      <c r="B84" s="7"/>
      <c r="C84" s="7"/>
      <c r="D84" s="6"/>
      <c r="E84" s="8"/>
      <c r="F84" s="7"/>
      <c r="G84" s="7"/>
      <c r="H84" s="9"/>
      <c r="I84" s="9"/>
      <c r="J84" s="10">
        <f>IF(OR(H84="",I84=""),"",H84*I84)</f>
      </c>
      <c r="K84" s="11"/>
      <c r="L84" s="11"/>
      <c r="M84" s="11"/>
      <c r="N84" s="11"/>
      <c r="O84" s="12"/>
      <c r="P84" s="13">
        <f>IF(OR(J84="",K84="",L84="",G84=""),"",IF(G84="Sell",(K84-L84)*J84,(L84-K84)*J84))</f>
      </c>
      <c r="Q84" s="13">
        <f>IF(P84="","",P84-N(O84))</f>
      </c>
      <c r="R84" s="13">
        <f>IF(OR(J84="",K84="",M84=""),"",ABS(K84-M84)*J84)</f>
      </c>
      <c r="S84" s="14">
        <f>IF(OR(Q84="",R84="",R84=0),"",Q84/R84)</f>
      </c>
      <c r="T84" s="15">
        <f>IF(Q84="","",IF(Q84&gt;0,"Win",IF(Q84&lt;0,"Loss","Breakeven")))</f>
      </c>
      <c r="U84" s="7"/>
      <c r="V84" s="7"/>
      <c r="W84" s="7"/>
      <c r="X84" s="7"/>
      <c r="Y84" s="7"/>
    </row>
    <row r="85" spans="1:25" x14ac:dyDescent="0.25">
      <c r="A85" s="6"/>
      <c r="B85" s="7"/>
      <c r="C85" s="7"/>
      <c r="D85" s="6"/>
      <c r="E85" s="8"/>
      <c r="F85" s="7"/>
      <c r="G85" s="7"/>
      <c r="H85" s="9"/>
      <c r="I85" s="9"/>
      <c r="J85" s="10">
        <f>IF(OR(H85="",I85=""),"",H85*I85)</f>
      </c>
      <c r="K85" s="11"/>
      <c r="L85" s="11"/>
      <c r="M85" s="11"/>
      <c r="N85" s="11"/>
      <c r="O85" s="12"/>
      <c r="P85" s="13">
        <f>IF(OR(J85="",K85="",L85="",G85=""),"",IF(G85="Sell",(K85-L85)*J85,(L85-K85)*J85))</f>
      </c>
      <c r="Q85" s="13">
        <f>IF(P85="","",P85-N(O85))</f>
      </c>
      <c r="R85" s="13">
        <f>IF(OR(J85="",K85="",M85=""),"",ABS(K85-M85)*J85)</f>
      </c>
      <c r="S85" s="14">
        <f>IF(OR(Q85="",R85="",R85=0),"",Q85/R85)</f>
      </c>
      <c r="T85" s="15">
        <f>IF(Q85="","",IF(Q85&gt;0,"Win",IF(Q85&lt;0,"Loss","Breakeven")))</f>
      </c>
      <c r="U85" s="7"/>
      <c r="V85" s="7"/>
      <c r="W85" s="7"/>
      <c r="X85" s="7"/>
      <c r="Y85" s="7"/>
    </row>
    <row r="86" spans="1:25" x14ac:dyDescent="0.25">
      <c r="A86" s="6"/>
      <c r="B86" s="7"/>
      <c r="C86" s="7"/>
      <c r="D86" s="6"/>
      <c r="E86" s="8"/>
      <c r="F86" s="7"/>
      <c r="G86" s="7"/>
      <c r="H86" s="9"/>
      <c r="I86" s="9"/>
      <c r="J86" s="10">
        <f>IF(OR(H86="",I86=""),"",H86*I86)</f>
      </c>
      <c r="K86" s="11"/>
      <c r="L86" s="11"/>
      <c r="M86" s="11"/>
      <c r="N86" s="11"/>
      <c r="O86" s="12"/>
      <c r="P86" s="13">
        <f>IF(OR(J86="",K86="",L86="",G86=""),"",IF(G86="Sell",(K86-L86)*J86,(L86-K86)*J86))</f>
      </c>
      <c r="Q86" s="13">
        <f>IF(P86="","",P86-N(O86))</f>
      </c>
      <c r="R86" s="13">
        <f>IF(OR(J86="",K86="",M86=""),"",ABS(K86-M86)*J86)</f>
      </c>
      <c r="S86" s="14">
        <f>IF(OR(Q86="",R86="",R86=0),"",Q86/R86)</f>
      </c>
      <c r="T86" s="15">
        <f>IF(Q86="","",IF(Q86&gt;0,"Win",IF(Q86&lt;0,"Loss","Breakeven")))</f>
      </c>
      <c r="U86" s="7"/>
      <c r="V86" s="7"/>
      <c r="W86" s="7"/>
      <c r="X86" s="7"/>
      <c r="Y86" s="7"/>
    </row>
    <row r="87" spans="1:25" x14ac:dyDescent="0.25">
      <c r="A87" s="6"/>
      <c r="B87" s="7"/>
      <c r="C87" s="7"/>
      <c r="D87" s="6"/>
      <c r="E87" s="8"/>
      <c r="F87" s="7"/>
      <c r="G87" s="7"/>
      <c r="H87" s="9"/>
      <c r="I87" s="9"/>
      <c r="J87" s="10">
        <f>IF(OR(H87="",I87=""),"",H87*I87)</f>
      </c>
      <c r="K87" s="11"/>
      <c r="L87" s="11"/>
      <c r="M87" s="11"/>
      <c r="N87" s="11"/>
      <c r="O87" s="12"/>
      <c r="P87" s="13">
        <f>IF(OR(J87="",K87="",L87="",G87=""),"",IF(G87="Sell",(K87-L87)*J87,(L87-K87)*J87))</f>
      </c>
      <c r="Q87" s="13">
        <f>IF(P87="","",P87-N(O87))</f>
      </c>
      <c r="R87" s="13">
        <f>IF(OR(J87="",K87="",M87=""),"",ABS(K87-M87)*J87)</f>
      </c>
      <c r="S87" s="14">
        <f>IF(OR(Q87="",R87="",R87=0),"",Q87/R87)</f>
      </c>
      <c r="T87" s="15">
        <f>IF(Q87="","",IF(Q87&gt;0,"Win",IF(Q87&lt;0,"Loss","Breakeven")))</f>
      </c>
      <c r="U87" s="7"/>
      <c r="V87" s="7"/>
      <c r="W87" s="7"/>
      <c r="X87" s="7"/>
      <c r="Y87" s="7"/>
    </row>
    <row r="88" spans="1:25" x14ac:dyDescent="0.25">
      <c r="A88" s="6"/>
      <c r="B88" s="7"/>
      <c r="C88" s="7"/>
      <c r="D88" s="6"/>
      <c r="E88" s="8"/>
      <c r="F88" s="7"/>
      <c r="G88" s="7"/>
      <c r="H88" s="9"/>
      <c r="I88" s="9"/>
      <c r="J88" s="10">
        <f>IF(OR(H88="",I88=""),"",H88*I88)</f>
      </c>
      <c r="K88" s="11"/>
      <c r="L88" s="11"/>
      <c r="M88" s="11"/>
      <c r="N88" s="11"/>
      <c r="O88" s="12"/>
      <c r="P88" s="13">
        <f>IF(OR(J88="",K88="",L88="",G88=""),"",IF(G88="Sell",(K88-L88)*J88,(L88-K88)*J88))</f>
      </c>
      <c r="Q88" s="13">
        <f>IF(P88="","",P88-N(O88))</f>
      </c>
      <c r="R88" s="13">
        <f>IF(OR(J88="",K88="",M88=""),"",ABS(K88-M88)*J88)</f>
      </c>
      <c r="S88" s="14">
        <f>IF(OR(Q88="",R88="",R88=0),"",Q88/R88)</f>
      </c>
      <c r="T88" s="15">
        <f>IF(Q88="","",IF(Q88&gt;0,"Win",IF(Q88&lt;0,"Loss","Breakeven")))</f>
      </c>
      <c r="U88" s="7"/>
      <c r="V88" s="7"/>
      <c r="W88" s="7"/>
      <c r="X88" s="7"/>
      <c r="Y88" s="7"/>
    </row>
    <row r="89" spans="1:25" x14ac:dyDescent="0.25">
      <c r="A89" s="6"/>
      <c r="B89" s="7"/>
      <c r="C89" s="7"/>
      <c r="D89" s="6"/>
      <c r="E89" s="8"/>
      <c r="F89" s="7"/>
      <c r="G89" s="7"/>
      <c r="H89" s="9"/>
      <c r="I89" s="9"/>
      <c r="J89" s="10">
        <f>IF(OR(H89="",I89=""),"",H89*I89)</f>
      </c>
      <c r="K89" s="11"/>
      <c r="L89" s="11"/>
      <c r="M89" s="11"/>
      <c r="N89" s="11"/>
      <c r="O89" s="12"/>
      <c r="P89" s="13">
        <f>IF(OR(J89="",K89="",L89="",G89=""),"",IF(G89="Sell",(K89-L89)*J89,(L89-K89)*J89))</f>
      </c>
      <c r="Q89" s="13">
        <f>IF(P89="","",P89-N(O89))</f>
      </c>
      <c r="R89" s="13">
        <f>IF(OR(J89="",K89="",M89=""),"",ABS(K89-M89)*J89)</f>
      </c>
      <c r="S89" s="14">
        <f>IF(OR(Q89="",R89="",R89=0),"",Q89/R89)</f>
      </c>
      <c r="T89" s="15">
        <f>IF(Q89="","",IF(Q89&gt;0,"Win",IF(Q89&lt;0,"Loss","Breakeven")))</f>
      </c>
      <c r="U89" s="7"/>
      <c r="V89" s="7"/>
      <c r="W89" s="7"/>
      <c r="X89" s="7"/>
      <c r="Y89" s="7"/>
    </row>
    <row r="90" spans="1:25" x14ac:dyDescent="0.25">
      <c r="A90" s="6"/>
      <c r="B90" s="7"/>
      <c r="C90" s="7"/>
      <c r="D90" s="6"/>
      <c r="E90" s="8"/>
      <c r="F90" s="7"/>
      <c r="G90" s="7"/>
      <c r="H90" s="9"/>
      <c r="I90" s="9"/>
      <c r="J90" s="10">
        <f>IF(OR(H90="",I90=""),"",H90*I90)</f>
      </c>
      <c r="K90" s="11"/>
      <c r="L90" s="11"/>
      <c r="M90" s="11"/>
      <c r="N90" s="11"/>
      <c r="O90" s="12"/>
      <c r="P90" s="13">
        <f>IF(OR(J90="",K90="",L90="",G90=""),"",IF(G90="Sell",(K90-L90)*J90,(L90-K90)*J90))</f>
      </c>
      <c r="Q90" s="13">
        <f>IF(P90="","",P90-N(O90))</f>
      </c>
      <c r="R90" s="13">
        <f>IF(OR(J90="",K90="",M90=""),"",ABS(K90-M90)*J90)</f>
      </c>
      <c r="S90" s="14">
        <f>IF(OR(Q90="",R90="",R90=0),"",Q90/R90)</f>
      </c>
      <c r="T90" s="15">
        <f>IF(Q90="","",IF(Q90&gt;0,"Win",IF(Q90&lt;0,"Loss","Breakeven")))</f>
      </c>
      <c r="U90" s="7"/>
      <c r="V90" s="7"/>
      <c r="W90" s="7"/>
      <c r="X90" s="7"/>
      <c r="Y90" s="7"/>
    </row>
    <row r="91" spans="1:25" x14ac:dyDescent="0.25">
      <c r="A91" s="6"/>
      <c r="B91" s="7"/>
      <c r="C91" s="7"/>
      <c r="D91" s="6"/>
      <c r="E91" s="8"/>
      <c r="F91" s="7"/>
      <c r="G91" s="7"/>
      <c r="H91" s="9"/>
      <c r="I91" s="9"/>
      <c r="J91" s="10">
        <f>IF(OR(H91="",I91=""),"",H91*I91)</f>
      </c>
      <c r="K91" s="11"/>
      <c r="L91" s="11"/>
      <c r="M91" s="11"/>
      <c r="N91" s="11"/>
      <c r="O91" s="12"/>
      <c r="P91" s="13">
        <f>IF(OR(J91="",K91="",L91="",G91=""),"",IF(G91="Sell",(K91-L91)*J91,(L91-K91)*J91))</f>
      </c>
      <c r="Q91" s="13">
        <f>IF(P91="","",P91-N(O91))</f>
      </c>
      <c r="R91" s="13">
        <f>IF(OR(J91="",K91="",M91=""),"",ABS(K91-M91)*J91)</f>
      </c>
      <c r="S91" s="14">
        <f>IF(OR(Q91="",R91="",R91=0),"",Q91/R91)</f>
      </c>
      <c r="T91" s="15">
        <f>IF(Q91="","",IF(Q91&gt;0,"Win",IF(Q91&lt;0,"Loss","Breakeven")))</f>
      </c>
      <c r="U91" s="7"/>
      <c r="V91" s="7"/>
      <c r="W91" s="7"/>
      <c r="X91" s="7"/>
      <c r="Y91" s="7"/>
    </row>
    <row r="92" spans="1:25" x14ac:dyDescent="0.25">
      <c r="A92" s="6"/>
      <c r="B92" s="7"/>
      <c r="C92" s="7"/>
      <c r="D92" s="6"/>
      <c r="E92" s="8"/>
      <c r="F92" s="7"/>
      <c r="G92" s="7"/>
      <c r="H92" s="9"/>
      <c r="I92" s="9"/>
      <c r="J92" s="10">
        <f>IF(OR(H92="",I92=""),"",H92*I92)</f>
      </c>
      <c r="K92" s="11"/>
      <c r="L92" s="11"/>
      <c r="M92" s="11"/>
      <c r="N92" s="11"/>
      <c r="O92" s="12"/>
      <c r="P92" s="13">
        <f>IF(OR(J92="",K92="",L92="",G92=""),"",IF(G92="Sell",(K92-L92)*J92,(L92-K92)*J92))</f>
      </c>
      <c r="Q92" s="13">
        <f>IF(P92="","",P92-N(O92))</f>
      </c>
      <c r="R92" s="13">
        <f>IF(OR(J92="",K92="",M92=""),"",ABS(K92-M92)*J92)</f>
      </c>
      <c r="S92" s="14">
        <f>IF(OR(Q92="",R92="",R92=0),"",Q92/R92)</f>
      </c>
      <c r="T92" s="15">
        <f>IF(Q92="","",IF(Q92&gt;0,"Win",IF(Q92&lt;0,"Loss","Breakeven")))</f>
      </c>
      <c r="U92" s="7"/>
      <c r="V92" s="7"/>
      <c r="W92" s="7"/>
      <c r="X92" s="7"/>
      <c r="Y92" s="7"/>
    </row>
    <row r="93" spans="1:25" x14ac:dyDescent="0.25">
      <c r="A93" s="6"/>
      <c r="B93" s="7"/>
      <c r="C93" s="7"/>
      <c r="D93" s="6"/>
      <c r="E93" s="8"/>
      <c r="F93" s="7"/>
      <c r="G93" s="7"/>
      <c r="H93" s="9"/>
      <c r="I93" s="9"/>
      <c r="J93" s="10">
        <f>IF(OR(H93="",I93=""),"",H93*I93)</f>
      </c>
      <c r="K93" s="11"/>
      <c r="L93" s="11"/>
      <c r="M93" s="11"/>
      <c r="N93" s="11"/>
      <c r="O93" s="12"/>
      <c r="P93" s="13">
        <f>IF(OR(J93="",K93="",L93="",G93=""),"",IF(G93="Sell",(K93-L93)*J93,(L93-K93)*J93))</f>
      </c>
      <c r="Q93" s="13">
        <f>IF(P93="","",P93-N(O93))</f>
      </c>
      <c r="R93" s="13">
        <f>IF(OR(J93="",K93="",M93=""),"",ABS(K93-M93)*J93)</f>
      </c>
      <c r="S93" s="14">
        <f>IF(OR(Q93="",R93="",R93=0),"",Q93/R93)</f>
      </c>
      <c r="T93" s="15">
        <f>IF(Q93="","",IF(Q93&gt;0,"Win",IF(Q93&lt;0,"Loss","Breakeven")))</f>
      </c>
      <c r="U93" s="7"/>
      <c r="V93" s="7"/>
      <c r="W93" s="7"/>
      <c r="X93" s="7"/>
      <c r="Y93" s="7"/>
    </row>
    <row r="94" spans="1:25" x14ac:dyDescent="0.25">
      <c r="A94" s="6"/>
      <c r="B94" s="7"/>
      <c r="C94" s="7"/>
      <c r="D94" s="6"/>
      <c r="E94" s="8"/>
      <c r="F94" s="7"/>
      <c r="G94" s="7"/>
      <c r="H94" s="9"/>
      <c r="I94" s="9"/>
      <c r="J94" s="10">
        <f>IF(OR(H94="",I94=""),"",H94*I94)</f>
      </c>
      <c r="K94" s="11"/>
      <c r="L94" s="11"/>
      <c r="M94" s="11"/>
      <c r="N94" s="11"/>
      <c r="O94" s="12"/>
      <c r="P94" s="13">
        <f>IF(OR(J94="",K94="",L94="",G94=""),"",IF(G94="Sell",(K94-L94)*J94,(L94-K94)*J94))</f>
      </c>
      <c r="Q94" s="13">
        <f>IF(P94="","",P94-N(O94))</f>
      </c>
      <c r="R94" s="13">
        <f>IF(OR(J94="",K94="",M94=""),"",ABS(K94-M94)*J94)</f>
      </c>
      <c r="S94" s="14">
        <f>IF(OR(Q94="",R94="",R94=0),"",Q94/R94)</f>
      </c>
      <c r="T94" s="15">
        <f>IF(Q94="","",IF(Q94&gt;0,"Win",IF(Q94&lt;0,"Loss","Breakeven")))</f>
      </c>
      <c r="U94" s="7"/>
      <c r="V94" s="7"/>
      <c r="W94" s="7"/>
      <c r="X94" s="7"/>
      <c r="Y94" s="7"/>
    </row>
    <row r="95" spans="1:25" x14ac:dyDescent="0.25">
      <c r="A95" s="6"/>
      <c r="B95" s="7"/>
      <c r="C95" s="7"/>
      <c r="D95" s="6"/>
      <c r="E95" s="8"/>
      <c r="F95" s="7"/>
      <c r="G95" s="7"/>
      <c r="H95" s="9"/>
      <c r="I95" s="9"/>
      <c r="J95" s="10">
        <f>IF(OR(H95="",I95=""),"",H95*I95)</f>
      </c>
      <c r="K95" s="11"/>
      <c r="L95" s="11"/>
      <c r="M95" s="11"/>
      <c r="N95" s="11"/>
      <c r="O95" s="12"/>
      <c r="P95" s="13">
        <f>IF(OR(J95="",K95="",L95="",G95=""),"",IF(G95="Sell",(K95-L95)*J95,(L95-K95)*J95))</f>
      </c>
      <c r="Q95" s="13">
        <f>IF(P95="","",P95-N(O95))</f>
      </c>
      <c r="R95" s="13">
        <f>IF(OR(J95="",K95="",M95=""),"",ABS(K95-M95)*J95)</f>
      </c>
      <c r="S95" s="14">
        <f>IF(OR(Q95="",R95="",R95=0),"",Q95/R95)</f>
      </c>
      <c r="T95" s="15">
        <f>IF(Q95="","",IF(Q95&gt;0,"Win",IF(Q95&lt;0,"Loss","Breakeven")))</f>
      </c>
      <c r="U95" s="7"/>
      <c r="V95" s="7"/>
      <c r="W95" s="7"/>
      <c r="X95" s="7"/>
      <c r="Y95" s="7"/>
    </row>
    <row r="96" spans="1:25" x14ac:dyDescent="0.25">
      <c r="A96" s="6"/>
      <c r="B96" s="7"/>
      <c r="C96" s="7"/>
      <c r="D96" s="6"/>
      <c r="E96" s="8"/>
      <c r="F96" s="7"/>
      <c r="G96" s="7"/>
      <c r="H96" s="9"/>
      <c r="I96" s="9"/>
      <c r="J96" s="10">
        <f>IF(OR(H96="",I96=""),"",H96*I96)</f>
      </c>
      <c r="K96" s="11"/>
      <c r="L96" s="11"/>
      <c r="M96" s="11"/>
      <c r="N96" s="11"/>
      <c r="O96" s="12"/>
      <c r="P96" s="13">
        <f>IF(OR(J96="",K96="",L96="",G96=""),"",IF(G96="Sell",(K96-L96)*J96,(L96-K96)*J96))</f>
      </c>
      <c r="Q96" s="13">
        <f>IF(P96="","",P96-N(O96))</f>
      </c>
      <c r="R96" s="13">
        <f>IF(OR(J96="",K96="",M96=""),"",ABS(K96-M96)*J96)</f>
      </c>
      <c r="S96" s="14">
        <f>IF(OR(Q96="",R96="",R96=0),"",Q96/R96)</f>
      </c>
      <c r="T96" s="15">
        <f>IF(Q96="","",IF(Q96&gt;0,"Win",IF(Q96&lt;0,"Loss","Breakeven")))</f>
      </c>
      <c r="U96" s="7"/>
      <c r="V96" s="7"/>
      <c r="W96" s="7"/>
      <c r="X96" s="7"/>
      <c r="Y96" s="7"/>
    </row>
    <row r="97" spans="1:25" x14ac:dyDescent="0.25">
      <c r="A97" s="6"/>
      <c r="B97" s="7"/>
      <c r="C97" s="7"/>
      <c r="D97" s="6"/>
      <c r="E97" s="8"/>
      <c r="F97" s="7"/>
      <c r="G97" s="7"/>
      <c r="H97" s="9"/>
      <c r="I97" s="9"/>
      <c r="J97" s="10">
        <f>IF(OR(H97="",I97=""),"",H97*I97)</f>
      </c>
      <c r="K97" s="11"/>
      <c r="L97" s="11"/>
      <c r="M97" s="11"/>
      <c r="N97" s="11"/>
      <c r="O97" s="12"/>
      <c r="P97" s="13">
        <f>IF(OR(J97="",K97="",L97="",G97=""),"",IF(G97="Sell",(K97-L97)*J97,(L97-K97)*J97))</f>
      </c>
      <c r="Q97" s="13">
        <f>IF(P97="","",P97-N(O97))</f>
      </c>
      <c r="R97" s="13">
        <f>IF(OR(J97="",K97="",M97=""),"",ABS(K97-M97)*J97)</f>
      </c>
      <c r="S97" s="14">
        <f>IF(OR(Q97="",R97="",R97=0),"",Q97/R97)</f>
      </c>
      <c r="T97" s="15">
        <f>IF(Q97="","",IF(Q97&gt;0,"Win",IF(Q97&lt;0,"Loss","Breakeven")))</f>
      </c>
      <c r="U97" s="7"/>
      <c r="V97" s="7"/>
      <c r="W97" s="7"/>
      <c r="X97" s="7"/>
      <c r="Y97" s="7"/>
    </row>
    <row r="98" spans="1:25" x14ac:dyDescent="0.25">
      <c r="A98" s="6"/>
      <c r="B98" s="7"/>
      <c r="C98" s="7"/>
      <c r="D98" s="6"/>
      <c r="E98" s="8"/>
      <c r="F98" s="7"/>
      <c r="G98" s="7"/>
      <c r="H98" s="9"/>
      <c r="I98" s="9"/>
      <c r="J98" s="10">
        <f>IF(OR(H98="",I98=""),"",H98*I98)</f>
      </c>
      <c r="K98" s="11"/>
      <c r="L98" s="11"/>
      <c r="M98" s="11"/>
      <c r="N98" s="11"/>
      <c r="O98" s="12"/>
      <c r="P98" s="13">
        <f>IF(OR(J98="",K98="",L98="",G98=""),"",IF(G98="Sell",(K98-L98)*J98,(L98-K98)*J98))</f>
      </c>
      <c r="Q98" s="13">
        <f>IF(P98="","",P98-N(O98))</f>
      </c>
      <c r="R98" s="13">
        <f>IF(OR(J98="",K98="",M98=""),"",ABS(K98-M98)*J98)</f>
      </c>
      <c r="S98" s="14">
        <f>IF(OR(Q98="",R98="",R98=0),"",Q98/R98)</f>
      </c>
      <c r="T98" s="15">
        <f>IF(Q98="","",IF(Q98&gt;0,"Win",IF(Q98&lt;0,"Loss","Breakeven")))</f>
      </c>
      <c r="U98" s="7"/>
      <c r="V98" s="7"/>
      <c r="W98" s="7"/>
      <c r="X98" s="7"/>
      <c r="Y98" s="7"/>
    </row>
    <row r="99" spans="1:25" x14ac:dyDescent="0.25">
      <c r="A99" s="6"/>
      <c r="B99" s="7"/>
      <c r="C99" s="7"/>
      <c r="D99" s="6"/>
      <c r="E99" s="8"/>
      <c r="F99" s="7"/>
      <c r="G99" s="7"/>
      <c r="H99" s="9"/>
      <c r="I99" s="9"/>
      <c r="J99" s="10">
        <f>IF(OR(H99="",I99=""),"",H99*I99)</f>
      </c>
      <c r="K99" s="11"/>
      <c r="L99" s="11"/>
      <c r="M99" s="11"/>
      <c r="N99" s="11"/>
      <c r="O99" s="12"/>
      <c r="P99" s="13">
        <f>IF(OR(J99="",K99="",L99="",G99=""),"",IF(G99="Sell",(K99-L99)*J99,(L99-K99)*J99))</f>
      </c>
      <c r="Q99" s="13">
        <f>IF(P99="","",P99-N(O99))</f>
      </c>
      <c r="R99" s="13">
        <f>IF(OR(J99="",K99="",M99=""),"",ABS(K99-M99)*J99)</f>
      </c>
      <c r="S99" s="14">
        <f>IF(OR(Q99="",R99="",R99=0),"",Q99/R99)</f>
      </c>
      <c r="T99" s="15">
        <f>IF(Q99="","",IF(Q99&gt;0,"Win",IF(Q99&lt;0,"Loss","Breakeven")))</f>
      </c>
      <c r="U99" s="7"/>
      <c r="V99" s="7"/>
      <c r="W99" s="7"/>
      <c r="X99" s="7"/>
      <c r="Y99" s="7"/>
    </row>
    <row r="100" spans="1:25" x14ac:dyDescent="0.25">
      <c r="A100" s="6"/>
      <c r="B100" s="7"/>
      <c r="C100" s="7"/>
      <c r="D100" s="6"/>
      <c r="E100" s="8"/>
      <c r="F100" s="7"/>
      <c r="G100" s="7"/>
      <c r="H100" s="9"/>
      <c r="I100" s="9"/>
      <c r="J100" s="10">
        <f>IF(OR(H100="",I100=""),"",H100*I100)</f>
      </c>
      <c r="K100" s="11"/>
      <c r="L100" s="11"/>
      <c r="M100" s="11"/>
      <c r="N100" s="11"/>
      <c r="O100" s="12"/>
      <c r="P100" s="13">
        <f>IF(OR(J100="",K100="",L100="",G100=""),"",IF(G100="Sell",(K100-L100)*J100,(L100-K100)*J100))</f>
      </c>
      <c r="Q100" s="13">
        <f>IF(P100="","",P100-N(O100))</f>
      </c>
      <c r="R100" s="13">
        <f>IF(OR(J100="",K100="",M100=""),"",ABS(K100-M100)*J100)</f>
      </c>
      <c r="S100" s="14">
        <f>IF(OR(Q100="",R100="",R100=0),"",Q100/R100)</f>
      </c>
      <c r="T100" s="15">
        <f>IF(Q100="","",IF(Q100&gt;0,"Win",IF(Q100&lt;0,"Loss","Breakeven")))</f>
      </c>
      <c r="U100" s="7"/>
      <c r="V100" s="7"/>
      <c r="W100" s="7"/>
      <c r="X100" s="7"/>
      <c r="Y100" s="7"/>
    </row>
    <row r="101" spans="1:25" x14ac:dyDescent="0.25">
      <c r="A101" s="6"/>
      <c r="B101" s="7"/>
      <c r="C101" s="7"/>
      <c r="D101" s="6"/>
      <c r="E101" s="8"/>
      <c r="F101" s="7"/>
      <c r="G101" s="7"/>
      <c r="H101" s="9"/>
      <c r="I101" s="9"/>
      <c r="J101" s="10">
        <f>IF(OR(H101="",I101=""),"",H101*I101)</f>
      </c>
      <c r="K101" s="11"/>
      <c r="L101" s="11"/>
      <c r="M101" s="11"/>
      <c r="N101" s="11"/>
      <c r="O101" s="12"/>
      <c r="P101" s="13">
        <f>IF(OR(J101="",K101="",L101="",G101=""),"",IF(G101="Sell",(K101-L101)*J101,(L101-K101)*J101))</f>
      </c>
      <c r="Q101" s="13">
        <f>IF(P101="","",P101-N(O101))</f>
      </c>
      <c r="R101" s="13">
        <f>IF(OR(J101="",K101="",M101=""),"",ABS(K101-M101)*J101)</f>
      </c>
      <c r="S101" s="14">
        <f>IF(OR(Q101="",R101="",R101=0),"",Q101/R101)</f>
      </c>
      <c r="T101" s="15">
        <f>IF(Q101="","",IF(Q101&gt;0,"Win",IF(Q101&lt;0,"Loss","Breakeven")))</f>
      </c>
      <c r="U101" s="7"/>
      <c r="V101" s="7"/>
      <c r="W101" s="7"/>
      <c r="X101" s="7"/>
      <c r="Y101" s="7"/>
    </row>
    <row r="102" spans="1:25" x14ac:dyDescent="0.25">
      <c r="A102" s="6"/>
      <c r="B102" s="7"/>
      <c r="C102" s="7"/>
      <c r="D102" s="6"/>
      <c r="E102" s="8"/>
      <c r="F102" s="7"/>
      <c r="G102" s="7"/>
      <c r="H102" s="9"/>
      <c r="I102" s="9"/>
      <c r="J102" s="10">
        <f>IF(OR(H102="",I102=""),"",H102*I102)</f>
      </c>
      <c r="K102" s="11"/>
      <c r="L102" s="11"/>
      <c r="M102" s="11"/>
      <c r="N102" s="11"/>
      <c r="O102" s="12"/>
      <c r="P102" s="13">
        <f>IF(OR(J102="",K102="",L102="",G102=""),"",IF(G102="Sell",(K102-L102)*J102,(L102-K102)*J102))</f>
      </c>
      <c r="Q102" s="13">
        <f>IF(P102="","",P102-N(O102))</f>
      </c>
      <c r="R102" s="13">
        <f>IF(OR(J102="",K102="",M102=""),"",ABS(K102-M102)*J102)</f>
      </c>
      <c r="S102" s="14">
        <f>IF(OR(Q102="",R102="",R102=0),"",Q102/R102)</f>
      </c>
      <c r="T102" s="15">
        <f>IF(Q102="","",IF(Q102&gt;0,"Win",IF(Q102&lt;0,"Loss","Breakeven")))</f>
      </c>
      <c r="U102" s="7"/>
      <c r="V102" s="7"/>
      <c r="W102" s="7"/>
      <c r="X102" s="7"/>
      <c r="Y102" s="7"/>
    </row>
    <row r="103" spans="1:25" x14ac:dyDescent="0.25">
      <c r="A103" s="6"/>
      <c r="B103" s="7"/>
      <c r="C103" s="7"/>
      <c r="D103" s="6"/>
      <c r="E103" s="8"/>
      <c r="F103" s="7"/>
      <c r="G103" s="7"/>
      <c r="H103" s="9"/>
      <c r="I103" s="9"/>
      <c r="J103" s="10">
        <f>IF(OR(H103="",I103=""),"",H103*I103)</f>
      </c>
      <c r="K103" s="11"/>
      <c r="L103" s="11"/>
      <c r="M103" s="11"/>
      <c r="N103" s="11"/>
      <c r="O103" s="12"/>
      <c r="P103" s="13">
        <f>IF(OR(J103="",K103="",L103="",G103=""),"",IF(G103="Sell",(K103-L103)*J103,(L103-K103)*J103))</f>
      </c>
      <c r="Q103" s="13">
        <f>IF(P103="","",P103-N(O103))</f>
      </c>
      <c r="R103" s="13">
        <f>IF(OR(J103="",K103="",M103=""),"",ABS(K103-M103)*J103)</f>
      </c>
      <c r="S103" s="14">
        <f>IF(OR(Q103="",R103="",R103=0),"",Q103/R103)</f>
      </c>
      <c r="T103" s="15">
        <f>IF(Q103="","",IF(Q103&gt;0,"Win",IF(Q103&lt;0,"Loss","Breakeven")))</f>
      </c>
      <c r="U103" s="7"/>
      <c r="V103" s="7"/>
      <c r="W103" s="7"/>
      <c r="X103" s="7"/>
      <c r="Y103" s="7"/>
    </row>
    <row r="104" spans="1:25" x14ac:dyDescent="0.25">
      <c r="A104" s="6"/>
      <c r="B104" s="7"/>
      <c r="C104" s="7"/>
      <c r="D104" s="6"/>
      <c r="E104" s="8"/>
      <c r="F104" s="7"/>
      <c r="G104" s="7"/>
      <c r="H104" s="9"/>
      <c r="I104" s="9"/>
      <c r="J104" s="10">
        <f>IF(OR(H104="",I104=""),"",H104*I104)</f>
      </c>
      <c r="K104" s="11"/>
      <c r="L104" s="11"/>
      <c r="M104" s="11"/>
      <c r="N104" s="11"/>
      <c r="O104" s="12"/>
      <c r="P104" s="13">
        <f>IF(OR(J104="",K104="",L104="",G104=""),"",IF(G104="Sell",(K104-L104)*J104,(L104-K104)*J104))</f>
      </c>
      <c r="Q104" s="13">
        <f>IF(P104="","",P104-N(O104))</f>
      </c>
      <c r="R104" s="13">
        <f>IF(OR(J104="",K104="",M104=""),"",ABS(K104-M104)*J104)</f>
      </c>
      <c r="S104" s="14">
        <f>IF(OR(Q104="",R104="",R104=0),"",Q104/R104)</f>
      </c>
      <c r="T104" s="15">
        <f>IF(Q104="","",IF(Q104&gt;0,"Win",IF(Q104&lt;0,"Loss","Breakeven")))</f>
      </c>
      <c r="U104" s="7"/>
      <c r="V104" s="7"/>
      <c r="W104" s="7"/>
      <c r="X104" s="7"/>
      <c r="Y104" s="7"/>
    </row>
    <row r="105" spans="1:25" x14ac:dyDescent="0.25">
      <c r="A105" s="6"/>
      <c r="B105" s="7"/>
      <c r="C105" s="7"/>
      <c r="D105" s="6"/>
      <c r="E105" s="8"/>
      <c r="F105" s="7"/>
      <c r="G105" s="7"/>
      <c r="H105" s="9"/>
      <c r="I105" s="9"/>
      <c r="J105" s="10">
        <f>IF(OR(H105="",I105=""),"",H105*I105)</f>
      </c>
      <c r="K105" s="11"/>
      <c r="L105" s="11"/>
      <c r="M105" s="11"/>
      <c r="N105" s="11"/>
      <c r="O105" s="12"/>
      <c r="P105" s="13">
        <f>IF(OR(J105="",K105="",L105="",G105=""),"",IF(G105="Sell",(K105-L105)*J105,(L105-K105)*J105))</f>
      </c>
      <c r="Q105" s="13">
        <f>IF(P105="","",P105-N(O105))</f>
      </c>
      <c r="R105" s="13">
        <f>IF(OR(J105="",K105="",M105=""),"",ABS(K105-M105)*J105)</f>
      </c>
      <c r="S105" s="14">
        <f>IF(OR(Q105="",R105="",R105=0),"",Q105/R105)</f>
      </c>
      <c r="T105" s="15">
        <f>IF(Q105="","",IF(Q105&gt;0,"Win",IF(Q105&lt;0,"Loss","Breakeven")))</f>
      </c>
      <c r="U105" s="7"/>
      <c r="V105" s="7"/>
      <c r="W105" s="7"/>
      <c r="X105" s="7"/>
      <c r="Y105" s="7"/>
    </row>
    <row r="106" spans="1:25" x14ac:dyDescent="0.25">
      <c r="A106" s="6"/>
      <c r="B106" s="7"/>
      <c r="C106" s="7"/>
      <c r="D106" s="6"/>
      <c r="E106" s="8"/>
      <c r="F106" s="7"/>
      <c r="G106" s="7"/>
      <c r="H106" s="9"/>
      <c r="I106" s="9"/>
      <c r="J106" s="10">
        <f>IF(OR(H106="",I106=""),"",H106*I106)</f>
      </c>
      <c r="K106" s="11"/>
      <c r="L106" s="11"/>
      <c r="M106" s="11"/>
      <c r="N106" s="11"/>
      <c r="O106" s="12"/>
      <c r="P106" s="13">
        <f>IF(OR(J106="",K106="",L106="",G106=""),"",IF(G106="Sell",(K106-L106)*J106,(L106-K106)*J106))</f>
      </c>
      <c r="Q106" s="13">
        <f>IF(P106="","",P106-N(O106))</f>
      </c>
      <c r="R106" s="13">
        <f>IF(OR(J106="",K106="",M106=""),"",ABS(K106-M106)*J106)</f>
      </c>
      <c r="S106" s="14">
        <f>IF(OR(Q106="",R106="",R106=0),"",Q106/R106)</f>
      </c>
      <c r="T106" s="15">
        <f>IF(Q106="","",IF(Q106&gt;0,"Win",IF(Q106&lt;0,"Loss","Breakeven")))</f>
      </c>
      <c r="U106" s="7"/>
      <c r="V106" s="7"/>
      <c r="W106" s="7"/>
      <c r="X106" s="7"/>
      <c r="Y106" s="7"/>
    </row>
    <row r="107" spans="1:25" x14ac:dyDescent="0.25">
      <c r="A107" s="6"/>
      <c r="B107" s="7"/>
      <c r="C107" s="7"/>
      <c r="D107" s="6"/>
      <c r="E107" s="8"/>
      <c r="F107" s="7"/>
      <c r="G107" s="7"/>
      <c r="H107" s="9"/>
      <c r="I107" s="9"/>
      <c r="J107" s="10">
        <f>IF(OR(H107="",I107=""),"",H107*I107)</f>
      </c>
      <c r="K107" s="11"/>
      <c r="L107" s="11"/>
      <c r="M107" s="11"/>
      <c r="N107" s="11"/>
      <c r="O107" s="12"/>
      <c r="P107" s="13">
        <f>IF(OR(J107="",K107="",L107="",G107=""),"",IF(G107="Sell",(K107-L107)*J107,(L107-K107)*J107))</f>
      </c>
      <c r="Q107" s="13">
        <f>IF(P107="","",P107-N(O107))</f>
      </c>
      <c r="R107" s="13">
        <f>IF(OR(J107="",K107="",M107=""),"",ABS(K107-M107)*J107)</f>
      </c>
      <c r="S107" s="14">
        <f>IF(OR(Q107="",R107="",R107=0),"",Q107/R107)</f>
      </c>
      <c r="T107" s="15">
        <f>IF(Q107="","",IF(Q107&gt;0,"Win",IF(Q107&lt;0,"Loss","Breakeven")))</f>
      </c>
      <c r="U107" s="7"/>
      <c r="V107" s="7"/>
      <c r="W107" s="7"/>
      <c r="X107" s="7"/>
      <c r="Y107" s="7"/>
    </row>
    <row r="108" spans="1:25" x14ac:dyDescent="0.25">
      <c r="A108" s="6"/>
      <c r="B108" s="7"/>
      <c r="C108" s="7"/>
      <c r="D108" s="6"/>
      <c r="E108" s="8"/>
      <c r="F108" s="7"/>
      <c r="G108" s="7"/>
      <c r="H108" s="9"/>
      <c r="I108" s="9"/>
      <c r="J108" s="10">
        <f>IF(OR(H108="",I108=""),"",H108*I108)</f>
      </c>
      <c r="K108" s="11"/>
      <c r="L108" s="11"/>
      <c r="M108" s="11"/>
      <c r="N108" s="11"/>
      <c r="O108" s="12"/>
      <c r="P108" s="13">
        <f>IF(OR(J108="",K108="",L108="",G108=""),"",IF(G108="Sell",(K108-L108)*J108,(L108-K108)*J108))</f>
      </c>
      <c r="Q108" s="13">
        <f>IF(P108="","",P108-N(O108))</f>
      </c>
      <c r="R108" s="13">
        <f>IF(OR(J108="",K108="",M108=""),"",ABS(K108-M108)*J108)</f>
      </c>
      <c r="S108" s="14">
        <f>IF(OR(Q108="",R108="",R108=0),"",Q108/R108)</f>
      </c>
      <c r="T108" s="15">
        <f>IF(Q108="","",IF(Q108&gt;0,"Win",IF(Q108&lt;0,"Loss","Breakeven")))</f>
      </c>
      <c r="U108" s="7"/>
      <c r="V108" s="7"/>
      <c r="W108" s="7"/>
      <c r="X108" s="7"/>
      <c r="Y108" s="7"/>
    </row>
    <row r="109" spans="1:25" x14ac:dyDescent="0.25">
      <c r="A109" s="6"/>
      <c r="B109" s="7"/>
      <c r="C109" s="7"/>
      <c r="D109" s="6"/>
      <c r="E109" s="8"/>
      <c r="F109" s="7"/>
      <c r="G109" s="7"/>
      <c r="H109" s="9"/>
      <c r="I109" s="9"/>
      <c r="J109" s="10">
        <f>IF(OR(H109="",I109=""),"",H109*I109)</f>
      </c>
      <c r="K109" s="11"/>
      <c r="L109" s="11"/>
      <c r="M109" s="11"/>
      <c r="N109" s="11"/>
      <c r="O109" s="12"/>
      <c r="P109" s="13">
        <f>IF(OR(J109="",K109="",L109="",G109=""),"",IF(G109="Sell",(K109-L109)*J109,(L109-K109)*J109))</f>
      </c>
      <c r="Q109" s="13">
        <f>IF(P109="","",P109-N(O109))</f>
      </c>
      <c r="R109" s="13">
        <f>IF(OR(J109="",K109="",M109=""),"",ABS(K109-M109)*J109)</f>
      </c>
      <c r="S109" s="14">
        <f>IF(OR(Q109="",R109="",R109=0),"",Q109/R109)</f>
      </c>
      <c r="T109" s="15">
        <f>IF(Q109="","",IF(Q109&gt;0,"Win",IF(Q109&lt;0,"Loss","Breakeven")))</f>
      </c>
      <c r="U109" s="7"/>
      <c r="V109" s="7"/>
      <c r="W109" s="7"/>
      <c r="X109" s="7"/>
      <c r="Y109" s="7"/>
    </row>
    <row r="110" spans="1:25" x14ac:dyDescent="0.25">
      <c r="A110" s="6"/>
      <c r="B110" s="7"/>
      <c r="C110" s="7"/>
      <c r="D110" s="6"/>
      <c r="E110" s="8"/>
      <c r="F110" s="7"/>
      <c r="G110" s="7"/>
      <c r="H110" s="9"/>
      <c r="I110" s="9"/>
      <c r="J110" s="10">
        <f>IF(OR(H110="",I110=""),"",H110*I110)</f>
      </c>
      <c r="K110" s="11"/>
      <c r="L110" s="11"/>
      <c r="M110" s="11"/>
      <c r="N110" s="11"/>
      <c r="O110" s="12"/>
      <c r="P110" s="13">
        <f>IF(OR(J110="",K110="",L110="",G110=""),"",IF(G110="Sell",(K110-L110)*J110,(L110-K110)*J110))</f>
      </c>
      <c r="Q110" s="13">
        <f>IF(P110="","",P110-N(O110))</f>
      </c>
      <c r="R110" s="13">
        <f>IF(OR(J110="",K110="",M110=""),"",ABS(K110-M110)*J110)</f>
      </c>
      <c r="S110" s="14">
        <f>IF(OR(Q110="",R110="",R110=0),"",Q110/R110)</f>
      </c>
      <c r="T110" s="15">
        <f>IF(Q110="","",IF(Q110&gt;0,"Win",IF(Q110&lt;0,"Loss","Breakeven")))</f>
      </c>
      <c r="U110" s="7"/>
      <c r="V110" s="7"/>
      <c r="W110" s="7"/>
      <c r="X110" s="7"/>
      <c r="Y110" s="7"/>
    </row>
    <row r="111" spans="1:25" x14ac:dyDescent="0.25">
      <c r="A111" s="6"/>
      <c r="B111" s="7"/>
      <c r="C111" s="7"/>
      <c r="D111" s="6"/>
      <c r="E111" s="8"/>
      <c r="F111" s="7"/>
      <c r="G111" s="7"/>
      <c r="H111" s="9"/>
      <c r="I111" s="9"/>
      <c r="J111" s="10">
        <f>IF(OR(H111="",I111=""),"",H111*I111)</f>
      </c>
      <c r="K111" s="11"/>
      <c r="L111" s="11"/>
      <c r="M111" s="11"/>
      <c r="N111" s="11"/>
      <c r="O111" s="12"/>
      <c r="P111" s="13">
        <f>IF(OR(J111="",K111="",L111="",G111=""),"",IF(G111="Sell",(K111-L111)*J111,(L111-K111)*J111))</f>
      </c>
      <c r="Q111" s="13">
        <f>IF(P111="","",P111-N(O111))</f>
      </c>
      <c r="R111" s="13">
        <f>IF(OR(J111="",K111="",M111=""),"",ABS(K111-M111)*J111)</f>
      </c>
      <c r="S111" s="14">
        <f>IF(OR(Q111="",R111="",R111=0),"",Q111/R111)</f>
      </c>
      <c r="T111" s="15">
        <f>IF(Q111="","",IF(Q111&gt;0,"Win",IF(Q111&lt;0,"Loss","Breakeven")))</f>
      </c>
      <c r="U111" s="7"/>
      <c r="V111" s="7"/>
      <c r="W111" s="7"/>
      <c r="X111" s="7"/>
      <c r="Y111" s="7"/>
    </row>
    <row r="112" spans="1:25" x14ac:dyDescent="0.25">
      <c r="A112" s="6"/>
      <c r="B112" s="7"/>
      <c r="C112" s="7"/>
      <c r="D112" s="6"/>
      <c r="E112" s="8"/>
      <c r="F112" s="7"/>
      <c r="G112" s="7"/>
      <c r="H112" s="9"/>
      <c r="I112" s="9"/>
      <c r="J112" s="10">
        <f>IF(OR(H112="",I112=""),"",H112*I112)</f>
      </c>
      <c r="K112" s="11"/>
      <c r="L112" s="11"/>
      <c r="M112" s="11"/>
      <c r="N112" s="11"/>
      <c r="O112" s="12"/>
      <c r="P112" s="13">
        <f>IF(OR(J112="",K112="",L112="",G112=""),"",IF(G112="Sell",(K112-L112)*J112,(L112-K112)*J112))</f>
      </c>
      <c r="Q112" s="13">
        <f>IF(P112="","",P112-N(O112))</f>
      </c>
      <c r="R112" s="13">
        <f>IF(OR(J112="",K112="",M112=""),"",ABS(K112-M112)*J112)</f>
      </c>
      <c r="S112" s="14">
        <f>IF(OR(Q112="",R112="",R112=0),"",Q112/R112)</f>
      </c>
      <c r="T112" s="15">
        <f>IF(Q112="","",IF(Q112&gt;0,"Win",IF(Q112&lt;0,"Loss","Breakeven")))</f>
      </c>
      <c r="U112" s="7"/>
      <c r="V112" s="7"/>
      <c r="W112" s="7"/>
      <c r="X112" s="7"/>
      <c r="Y112" s="7"/>
    </row>
    <row r="113" spans="1:25" x14ac:dyDescent="0.25">
      <c r="A113" s="6"/>
      <c r="B113" s="7"/>
      <c r="C113" s="7"/>
      <c r="D113" s="6"/>
      <c r="E113" s="8"/>
      <c r="F113" s="7"/>
      <c r="G113" s="7"/>
      <c r="H113" s="9"/>
      <c r="I113" s="9"/>
      <c r="J113" s="10">
        <f>IF(OR(H113="",I113=""),"",H113*I113)</f>
      </c>
      <c r="K113" s="11"/>
      <c r="L113" s="11"/>
      <c r="M113" s="11"/>
      <c r="N113" s="11"/>
      <c r="O113" s="12"/>
      <c r="P113" s="13">
        <f>IF(OR(J113="",K113="",L113="",G113=""),"",IF(G113="Sell",(K113-L113)*J113,(L113-K113)*J113))</f>
      </c>
      <c r="Q113" s="13">
        <f>IF(P113="","",P113-N(O113))</f>
      </c>
      <c r="R113" s="13">
        <f>IF(OR(J113="",K113="",M113=""),"",ABS(K113-M113)*J113)</f>
      </c>
      <c r="S113" s="14">
        <f>IF(OR(Q113="",R113="",R113=0),"",Q113/R113)</f>
      </c>
      <c r="T113" s="15">
        <f>IF(Q113="","",IF(Q113&gt;0,"Win",IF(Q113&lt;0,"Loss","Breakeven")))</f>
      </c>
      <c r="U113" s="7"/>
      <c r="V113" s="7"/>
      <c r="W113" s="7"/>
      <c r="X113" s="7"/>
      <c r="Y113" s="7"/>
    </row>
    <row r="114" spans="1:25" x14ac:dyDescent="0.25">
      <c r="A114" s="6"/>
      <c r="B114" s="7"/>
      <c r="C114" s="7"/>
      <c r="D114" s="6"/>
      <c r="E114" s="8"/>
      <c r="F114" s="7"/>
      <c r="G114" s="7"/>
      <c r="H114" s="9"/>
      <c r="I114" s="9"/>
      <c r="J114" s="10">
        <f>IF(OR(H114="",I114=""),"",H114*I114)</f>
      </c>
      <c r="K114" s="11"/>
      <c r="L114" s="11"/>
      <c r="M114" s="11"/>
      <c r="N114" s="11"/>
      <c r="O114" s="12"/>
      <c r="P114" s="13">
        <f>IF(OR(J114="",K114="",L114="",G114=""),"",IF(G114="Sell",(K114-L114)*J114,(L114-K114)*J114))</f>
      </c>
      <c r="Q114" s="13">
        <f>IF(P114="","",P114-N(O114))</f>
      </c>
      <c r="R114" s="13">
        <f>IF(OR(J114="",K114="",M114=""),"",ABS(K114-M114)*J114)</f>
      </c>
      <c r="S114" s="14">
        <f>IF(OR(Q114="",R114="",R114=0),"",Q114/R114)</f>
      </c>
      <c r="T114" s="15">
        <f>IF(Q114="","",IF(Q114&gt;0,"Win",IF(Q114&lt;0,"Loss","Breakeven")))</f>
      </c>
      <c r="U114" s="7"/>
      <c r="V114" s="7"/>
      <c r="W114" s="7"/>
      <c r="X114" s="7"/>
      <c r="Y114" s="7"/>
    </row>
    <row r="115" spans="1:25" x14ac:dyDescent="0.25">
      <c r="A115" s="6"/>
      <c r="B115" s="7"/>
      <c r="C115" s="7"/>
      <c r="D115" s="6"/>
      <c r="E115" s="8"/>
      <c r="F115" s="7"/>
      <c r="G115" s="7"/>
      <c r="H115" s="9"/>
      <c r="I115" s="9"/>
      <c r="J115" s="10">
        <f>IF(OR(H115="",I115=""),"",H115*I115)</f>
      </c>
      <c r="K115" s="11"/>
      <c r="L115" s="11"/>
      <c r="M115" s="11"/>
      <c r="N115" s="11"/>
      <c r="O115" s="12"/>
      <c r="P115" s="13">
        <f>IF(OR(J115="",K115="",L115="",G115=""),"",IF(G115="Sell",(K115-L115)*J115,(L115-K115)*J115))</f>
      </c>
      <c r="Q115" s="13">
        <f>IF(P115="","",P115-N(O115))</f>
      </c>
      <c r="R115" s="13">
        <f>IF(OR(J115="",K115="",M115=""),"",ABS(K115-M115)*J115)</f>
      </c>
      <c r="S115" s="14">
        <f>IF(OR(Q115="",R115="",R115=0),"",Q115/R115)</f>
      </c>
      <c r="T115" s="15">
        <f>IF(Q115="","",IF(Q115&gt;0,"Win",IF(Q115&lt;0,"Loss","Breakeven")))</f>
      </c>
      <c r="U115" s="7"/>
      <c r="V115" s="7"/>
      <c r="W115" s="7"/>
      <c r="X115" s="7"/>
      <c r="Y115" s="7"/>
    </row>
    <row r="116" spans="1:25" x14ac:dyDescent="0.25">
      <c r="A116" s="6"/>
      <c r="B116" s="7"/>
      <c r="C116" s="7"/>
      <c r="D116" s="6"/>
      <c r="E116" s="8"/>
      <c r="F116" s="7"/>
      <c r="G116" s="7"/>
      <c r="H116" s="9"/>
      <c r="I116" s="9"/>
      <c r="J116" s="10">
        <f>IF(OR(H116="",I116=""),"",H116*I116)</f>
      </c>
      <c r="K116" s="11"/>
      <c r="L116" s="11"/>
      <c r="M116" s="11"/>
      <c r="N116" s="11"/>
      <c r="O116" s="12"/>
      <c r="P116" s="13">
        <f>IF(OR(J116="",K116="",L116="",G116=""),"",IF(G116="Sell",(K116-L116)*J116,(L116-K116)*J116))</f>
      </c>
      <c r="Q116" s="13">
        <f>IF(P116="","",P116-N(O116))</f>
      </c>
      <c r="R116" s="13">
        <f>IF(OR(J116="",K116="",M116=""),"",ABS(K116-M116)*J116)</f>
      </c>
      <c r="S116" s="14">
        <f>IF(OR(Q116="",R116="",R116=0),"",Q116/R116)</f>
      </c>
      <c r="T116" s="15">
        <f>IF(Q116="","",IF(Q116&gt;0,"Win",IF(Q116&lt;0,"Loss","Breakeven")))</f>
      </c>
      <c r="U116" s="7"/>
      <c r="V116" s="7"/>
      <c r="W116" s="7"/>
      <c r="X116" s="7"/>
      <c r="Y116" s="7"/>
    </row>
    <row r="117" spans="1:25" x14ac:dyDescent="0.25">
      <c r="A117" s="6"/>
      <c r="B117" s="7"/>
      <c r="C117" s="7"/>
      <c r="D117" s="6"/>
      <c r="E117" s="8"/>
      <c r="F117" s="7"/>
      <c r="G117" s="7"/>
      <c r="H117" s="9"/>
      <c r="I117" s="9"/>
      <c r="J117" s="10">
        <f>IF(OR(H117="",I117=""),"",H117*I117)</f>
      </c>
      <c r="K117" s="11"/>
      <c r="L117" s="11"/>
      <c r="M117" s="11"/>
      <c r="N117" s="11"/>
      <c r="O117" s="12"/>
      <c r="P117" s="13">
        <f>IF(OR(J117="",K117="",L117="",G117=""),"",IF(G117="Sell",(K117-L117)*J117,(L117-K117)*J117))</f>
      </c>
      <c r="Q117" s="13">
        <f>IF(P117="","",P117-N(O117))</f>
      </c>
      <c r="R117" s="13">
        <f>IF(OR(J117="",K117="",M117=""),"",ABS(K117-M117)*J117)</f>
      </c>
      <c r="S117" s="14">
        <f>IF(OR(Q117="",R117="",R117=0),"",Q117/R117)</f>
      </c>
      <c r="T117" s="15">
        <f>IF(Q117="","",IF(Q117&gt;0,"Win",IF(Q117&lt;0,"Loss","Breakeven")))</f>
      </c>
      <c r="U117" s="7"/>
      <c r="V117" s="7"/>
      <c r="W117" s="7"/>
      <c r="X117" s="7"/>
      <c r="Y117" s="7"/>
    </row>
    <row r="118" spans="1:25" x14ac:dyDescent="0.25">
      <c r="A118" s="6"/>
      <c r="B118" s="7"/>
      <c r="C118" s="7"/>
      <c r="D118" s="6"/>
      <c r="E118" s="8"/>
      <c r="F118" s="7"/>
      <c r="G118" s="7"/>
      <c r="H118" s="9"/>
      <c r="I118" s="9"/>
      <c r="J118" s="10">
        <f>IF(OR(H118="",I118=""),"",H118*I118)</f>
      </c>
      <c r="K118" s="11"/>
      <c r="L118" s="11"/>
      <c r="M118" s="11"/>
      <c r="N118" s="11"/>
      <c r="O118" s="12"/>
      <c r="P118" s="13">
        <f>IF(OR(J118="",K118="",L118="",G118=""),"",IF(G118="Sell",(K118-L118)*J118,(L118-K118)*J118))</f>
      </c>
      <c r="Q118" s="13">
        <f>IF(P118="","",P118-N(O118))</f>
      </c>
      <c r="R118" s="13">
        <f>IF(OR(J118="",K118="",M118=""),"",ABS(K118-M118)*J118)</f>
      </c>
      <c r="S118" s="14">
        <f>IF(OR(Q118="",R118="",R118=0),"",Q118/R118)</f>
      </c>
      <c r="T118" s="15">
        <f>IF(Q118="","",IF(Q118&gt;0,"Win",IF(Q118&lt;0,"Loss","Breakeven")))</f>
      </c>
      <c r="U118" s="7"/>
      <c r="V118" s="7"/>
      <c r="W118" s="7"/>
      <c r="X118" s="7"/>
      <c r="Y118" s="7"/>
    </row>
    <row r="119" spans="1:25" x14ac:dyDescent="0.25">
      <c r="A119" s="6"/>
      <c r="B119" s="7"/>
      <c r="C119" s="7"/>
      <c r="D119" s="6"/>
      <c r="E119" s="8"/>
      <c r="F119" s="7"/>
      <c r="G119" s="7"/>
      <c r="H119" s="9"/>
      <c r="I119" s="9"/>
      <c r="J119" s="10">
        <f>IF(OR(H119="",I119=""),"",H119*I119)</f>
      </c>
      <c r="K119" s="11"/>
      <c r="L119" s="11"/>
      <c r="M119" s="11"/>
      <c r="N119" s="11"/>
      <c r="O119" s="12"/>
      <c r="P119" s="13">
        <f>IF(OR(J119="",K119="",L119="",G119=""),"",IF(G119="Sell",(K119-L119)*J119,(L119-K119)*J119))</f>
      </c>
      <c r="Q119" s="13">
        <f>IF(P119="","",P119-N(O119))</f>
      </c>
      <c r="R119" s="13">
        <f>IF(OR(J119="",K119="",M119=""),"",ABS(K119-M119)*J119)</f>
      </c>
      <c r="S119" s="14">
        <f>IF(OR(Q119="",R119="",R119=0),"",Q119/R119)</f>
      </c>
      <c r="T119" s="15">
        <f>IF(Q119="","",IF(Q119&gt;0,"Win",IF(Q119&lt;0,"Loss","Breakeven")))</f>
      </c>
      <c r="U119" s="7"/>
      <c r="V119" s="7"/>
      <c r="W119" s="7"/>
      <c r="X119" s="7"/>
      <c r="Y119" s="7"/>
    </row>
    <row r="120" spans="1:25" x14ac:dyDescent="0.25">
      <c r="A120" s="6"/>
      <c r="B120" s="7"/>
      <c r="C120" s="7"/>
      <c r="D120" s="6"/>
      <c r="E120" s="8"/>
      <c r="F120" s="7"/>
      <c r="G120" s="7"/>
      <c r="H120" s="9"/>
      <c r="I120" s="9"/>
      <c r="J120" s="10">
        <f>IF(OR(H120="",I120=""),"",H120*I120)</f>
      </c>
      <c r="K120" s="11"/>
      <c r="L120" s="11"/>
      <c r="M120" s="11"/>
      <c r="N120" s="11"/>
      <c r="O120" s="12"/>
      <c r="P120" s="13">
        <f>IF(OR(J120="",K120="",L120="",G120=""),"",IF(G120="Sell",(K120-L120)*J120,(L120-K120)*J120))</f>
      </c>
      <c r="Q120" s="13">
        <f>IF(P120="","",P120-N(O120))</f>
      </c>
      <c r="R120" s="13">
        <f>IF(OR(J120="",K120="",M120=""),"",ABS(K120-M120)*J120)</f>
      </c>
      <c r="S120" s="14">
        <f>IF(OR(Q120="",R120="",R120=0),"",Q120/R120)</f>
      </c>
      <c r="T120" s="15">
        <f>IF(Q120="","",IF(Q120&gt;0,"Win",IF(Q120&lt;0,"Loss","Breakeven")))</f>
      </c>
      <c r="U120" s="7"/>
      <c r="V120" s="7"/>
      <c r="W120" s="7"/>
      <c r="X120" s="7"/>
      <c r="Y120" s="7"/>
    </row>
    <row r="121" spans="1:25" x14ac:dyDescent="0.25">
      <c r="A121" s="6"/>
      <c r="B121" s="7"/>
      <c r="C121" s="7"/>
      <c r="D121" s="6"/>
      <c r="E121" s="8"/>
      <c r="F121" s="7"/>
      <c r="G121" s="7"/>
      <c r="H121" s="9"/>
      <c r="I121" s="9"/>
      <c r="J121" s="10">
        <f>IF(OR(H121="",I121=""),"",H121*I121)</f>
      </c>
      <c r="K121" s="11"/>
      <c r="L121" s="11"/>
      <c r="M121" s="11"/>
      <c r="N121" s="11"/>
      <c r="O121" s="12"/>
      <c r="P121" s="13">
        <f>IF(OR(J121="",K121="",L121="",G121=""),"",IF(G121="Sell",(K121-L121)*J121,(L121-K121)*J121))</f>
      </c>
      <c r="Q121" s="13">
        <f>IF(P121="","",P121-N(O121))</f>
      </c>
      <c r="R121" s="13">
        <f>IF(OR(J121="",K121="",M121=""),"",ABS(K121-M121)*J121)</f>
      </c>
      <c r="S121" s="14">
        <f>IF(OR(Q121="",R121="",R121=0),"",Q121/R121)</f>
      </c>
      <c r="T121" s="15">
        <f>IF(Q121="","",IF(Q121&gt;0,"Win",IF(Q121&lt;0,"Loss","Breakeven")))</f>
      </c>
      <c r="U121" s="7"/>
      <c r="V121" s="7"/>
      <c r="W121" s="7"/>
      <c r="X121" s="7"/>
      <c r="Y121" s="7"/>
    </row>
    <row r="122" spans="1:25" x14ac:dyDescent="0.25">
      <c r="A122" s="6"/>
      <c r="B122" s="7"/>
      <c r="C122" s="7"/>
      <c r="D122" s="6"/>
      <c r="E122" s="8"/>
      <c r="F122" s="7"/>
      <c r="G122" s="7"/>
      <c r="H122" s="9"/>
      <c r="I122" s="9"/>
      <c r="J122" s="10">
        <f>IF(OR(H122="",I122=""),"",H122*I122)</f>
      </c>
      <c r="K122" s="11"/>
      <c r="L122" s="11"/>
      <c r="M122" s="11"/>
      <c r="N122" s="11"/>
      <c r="O122" s="12"/>
      <c r="P122" s="13">
        <f>IF(OR(J122="",K122="",L122="",G122=""),"",IF(G122="Sell",(K122-L122)*J122,(L122-K122)*J122))</f>
      </c>
      <c r="Q122" s="13">
        <f>IF(P122="","",P122-N(O122))</f>
      </c>
      <c r="R122" s="13">
        <f>IF(OR(J122="",K122="",M122=""),"",ABS(K122-M122)*J122)</f>
      </c>
      <c r="S122" s="14">
        <f>IF(OR(Q122="",R122="",R122=0),"",Q122/R122)</f>
      </c>
      <c r="T122" s="15">
        <f>IF(Q122="","",IF(Q122&gt;0,"Win",IF(Q122&lt;0,"Loss","Breakeven")))</f>
      </c>
      <c r="U122" s="7"/>
      <c r="V122" s="7"/>
      <c r="W122" s="7"/>
      <c r="X122" s="7"/>
      <c r="Y122" s="7"/>
    </row>
    <row r="123" spans="1:25" x14ac:dyDescent="0.25">
      <c r="A123" s="6"/>
      <c r="B123" s="7"/>
      <c r="C123" s="7"/>
      <c r="D123" s="6"/>
      <c r="E123" s="8"/>
      <c r="F123" s="7"/>
      <c r="G123" s="7"/>
      <c r="H123" s="9"/>
      <c r="I123" s="9"/>
      <c r="J123" s="10">
        <f>IF(OR(H123="",I123=""),"",H123*I123)</f>
      </c>
      <c r="K123" s="11"/>
      <c r="L123" s="11"/>
      <c r="M123" s="11"/>
      <c r="N123" s="11"/>
      <c r="O123" s="12"/>
      <c r="P123" s="13">
        <f>IF(OR(J123="",K123="",L123="",G123=""),"",IF(G123="Sell",(K123-L123)*J123,(L123-K123)*J123))</f>
      </c>
      <c r="Q123" s="13">
        <f>IF(P123="","",P123-N(O123))</f>
      </c>
      <c r="R123" s="13">
        <f>IF(OR(J123="",K123="",M123=""),"",ABS(K123-M123)*J123)</f>
      </c>
      <c r="S123" s="14">
        <f>IF(OR(Q123="",R123="",R123=0),"",Q123/R123)</f>
      </c>
      <c r="T123" s="15">
        <f>IF(Q123="","",IF(Q123&gt;0,"Win",IF(Q123&lt;0,"Loss","Breakeven")))</f>
      </c>
      <c r="U123" s="7"/>
      <c r="V123" s="7"/>
      <c r="W123" s="7"/>
      <c r="X123" s="7"/>
      <c r="Y123" s="7"/>
    </row>
    <row r="124" spans="1:25" x14ac:dyDescent="0.25">
      <c r="A124" s="6"/>
      <c r="B124" s="7"/>
      <c r="C124" s="7"/>
      <c r="D124" s="6"/>
      <c r="E124" s="8"/>
      <c r="F124" s="7"/>
      <c r="G124" s="7"/>
      <c r="H124" s="9"/>
      <c r="I124" s="9"/>
      <c r="J124" s="10">
        <f>IF(OR(H124="",I124=""),"",H124*I124)</f>
      </c>
      <c r="K124" s="11"/>
      <c r="L124" s="11"/>
      <c r="M124" s="11"/>
      <c r="N124" s="11"/>
      <c r="O124" s="12"/>
      <c r="P124" s="13">
        <f>IF(OR(J124="",K124="",L124="",G124=""),"",IF(G124="Sell",(K124-L124)*J124,(L124-K124)*J124))</f>
      </c>
      <c r="Q124" s="13">
        <f>IF(P124="","",P124-N(O124))</f>
      </c>
      <c r="R124" s="13">
        <f>IF(OR(J124="",K124="",M124=""),"",ABS(K124-M124)*J124)</f>
      </c>
      <c r="S124" s="14">
        <f>IF(OR(Q124="",R124="",R124=0),"",Q124/R124)</f>
      </c>
      <c r="T124" s="15">
        <f>IF(Q124="","",IF(Q124&gt;0,"Win",IF(Q124&lt;0,"Loss","Breakeven")))</f>
      </c>
      <c r="U124" s="7"/>
      <c r="V124" s="7"/>
      <c r="W124" s="7"/>
      <c r="X124" s="7"/>
      <c r="Y124" s="7"/>
    </row>
    <row r="125" spans="1:25" x14ac:dyDescent="0.25">
      <c r="A125" s="6"/>
      <c r="B125" s="7"/>
      <c r="C125" s="7"/>
      <c r="D125" s="6"/>
      <c r="E125" s="8"/>
      <c r="F125" s="7"/>
      <c r="G125" s="7"/>
      <c r="H125" s="9"/>
      <c r="I125" s="9"/>
      <c r="J125" s="10">
        <f>IF(OR(H125="",I125=""),"",H125*I125)</f>
      </c>
      <c r="K125" s="11"/>
      <c r="L125" s="11"/>
      <c r="M125" s="11"/>
      <c r="N125" s="11"/>
      <c r="O125" s="12"/>
      <c r="P125" s="13">
        <f>IF(OR(J125="",K125="",L125="",G125=""),"",IF(G125="Sell",(K125-L125)*J125,(L125-K125)*J125))</f>
      </c>
      <c r="Q125" s="13">
        <f>IF(P125="","",P125-N(O125))</f>
      </c>
      <c r="R125" s="13">
        <f>IF(OR(J125="",K125="",M125=""),"",ABS(K125-M125)*J125)</f>
      </c>
      <c r="S125" s="14">
        <f>IF(OR(Q125="",R125="",R125=0),"",Q125/R125)</f>
      </c>
      <c r="T125" s="15">
        <f>IF(Q125="","",IF(Q125&gt;0,"Win",IF(Q125&lt;0,"Loss","Breakeven")))</f>
      </c>
      <c r="U125" s="7"/>
      <c r="V125" s="7"/>
      <c r="W125" s="7"/>
      <c r="X125" s="7"/>
      <c r="Y125" s="7"/>
    </row>
    <row r="126" spans="1:25" x14ac:dyDescent="0.25">
      <c r="A126" s="6"/>
      <c r="B126" s="7"/>
      <c r="C126" s="7"/>
      <c r="D126" s="6"/>
      <c r="E126" s="8"/>
      <c r="F126" s="7"/>
      <c r="G126" s="7"/>
      <c r="H126" s="9"/>
      <c r="I126" s="9"/>
      <c r="J126" s="10">
        <f>IF(OR(H126="",I126=""),"",H126*I126)</f>
      </c>
      <c r="K126" s="11"/>
      <c r="L126" s="11"/>
      <c r="M126" s="11"/>
      <c r="N126" s="11"/>
      <c r="O126" s="12"/>
      <c r="P126" s="13">
        <f>IF(OR(J126="",K126="",L126="",G126=""),"",IF(G126="Sell",(K126-L126)*J126,(L126-K126)*J126))</f>
      </c>
      <c r="Q126" s="13">
        <f>IF(P126="","",P126-N(O126))</f>
      </c>
      <c r="R126" s="13">
        <f>IF(OR(J126="",K126="",M126=""),"",ABS(K126-M126)*J126)</f>
      </c>
      <c r="S126" s="14">
        <f>IF(OR(Q126="",R126="",R126=0),"",Q126/R126)</f>
      </c>
      <c r="T126" s="15">
        <f>IF(Q126="","",IF(Q126&gt;0,"Win",IF(Q126&lt;0,"Loss","Breakeven")))</f>
      </c>
      <c r="U126" s="7"/>
      <c r="V126" s="7"/>
      <c r="W126" s="7"/>
      <c r="X126" s="7"/>
      <c r="Y126" s="7"/>
    </row>
    <row r="127" spans="1:25" x14ac:dyDescent="0.25">
      <c r="A127" s="6"/>
      <c r="B127" s="7"/>
      <c r="C127" s="7"/>
      <c r="D127" s="6"/>
      <c r="E127" s="8"/>
      <c r="F127" s="7"/>
      <c r="G127" s="7"/>
      <c r="H127" s="9"/>
      <c r="I127" s="9"/>
      <c r="J127" s="10">
        <f>IF(OR(H127="",I127=""),"",H127*I127)</f>
      </c>
      <c r="K127" s="11"/>
      <c r="L127" s="11"/>
      <c r="M127" s="11"/>
      <c r="N127" s="11"/>
      <c r="O127" s="12"/>
      <c r="P127" s="13">
        <f>IF(OR(J127="",K127="",L127="",G127=""),"",IF(G127="Sell",(K127-L127)*J127,(L127-K127)*J127))</f>
      </c>
      <c r="Q127" s="13">
        <f>IF(P127="","",P127-N(O127))</f>
      </c>
      <c r="R127" s="13">
        <f>IF(OR(J127="",K127="",M127=""),"",ABS(K127-M127)*J127)</f>
      </c>
      <c r="S127" s="14">
        <f>IF(OR(Q127="",R127="",R127=0),"",Q127/R127)</f>
      </c>
      <c r="T127" s="15">
        <f>IF(Q127="","",IF(Q127&gt;0,"Win",IF(Q127&lt;0,"Loss","Breakeven")))</f>
      </c>
      <c r="U127" s="7"/>
      <c r="V127" s="7"/>
      <c r="W127" s="7"/>
      <c r="X127" s="7"/>
      <c r="Y127" s="7"/>
    </row>
    <row r="128" spans="1:25" x14ac:dyDescent="0.25">
      <c r="A128" s="6"/>
      <c r="B128" s="7"/>
      <c r="C128" s="7"/>
      <c r="D128" s="6"/>
      <c r="E128" s="8"/>
      <c r="F128" s="7"/>
      <c r="G128" s="7"/>
      <c r="H128" s="9"/>
      <c r="I128" s="9"/>
      <c r="J128" s="10">
        <f>IF(OR(H128="",I128=""),"",H128*I128)</f>
      </c>
      <c r="K128" s="11"/>
      <c r="L128" s="11"/>
      <c r="M128" s="11"/>
      <c r="N128" s="11"/>
      <c r="O128" s="12"/>
      <c r="P128" s="13">
        <f>IF(OR(J128="",K128="",L128="",G128=""),"",IF(G128="Sell",(K128-L128)*J128,(L128-K128)*J128))</f>
      </c>
      <c r="Q128" s="13">
        <f>IF(P128="","",P128-N(O128))</f>
      </c>
      <c r="R128" s="13">
        <f>IF(OR(J128="",K128="",M128=""),"",ABS(K128-M128)*J128)</f>
      </c>
      <c r="S128" s="14">
        <f>IF(OR(Q128="",R128="",R128=0),"",Q128/R128)</f>
      </c>
      <c r="T128" s="15">
        <f>IF(Q128="","",IF(Q128&gt;0,"Win",IF(Q128&lt;0,"Loss","Breakeven")))</f>
      </c>
      <c r="U128" s="7"/>
      <c r="V128" s="7"/>
      <c r="W128" s="7"/>
      <c r="X128" s="7"/>
      <c r="Y128" s="7"/>
    </row>
    <row r="129" spans="1:25" x14ac:dyDescent="0.25">
      <c r="A129" s="6"/>
      <c r="B129" s="7"/>
      <c r="C129" s="7"/>
      <c r="D129" s="6"/>
      <c r="E129" s="8"/>
      <c r="F129" s="7"/>
      <c r="G129" s="7"/>
      <c r="H129" s="9"/>
      <c r="I129" s="9"/>
      <c r="J129" s="10">
        <f>IF(OR(H129="",I129=""),"",H129*I129)</f>
      </c>
      <c r="K129" s="11"/>
      <c r="L129" s="11"/>
      <c r="M129" s="11"/>
      <c r="N129" s="11"/>
      <c r="O129" s="12"/>
      <c r="P129" s="13">
        <f>IF(OR(J129="",K129="",L129="",G129=""),"",IF(G129="Sell",(K129-L129)*J129,(L129-K129)*J129))</f>
      </c>
      <c r="Q129" s="13">
        <f>IF(P129="","",P129-N(O129))</f>
      </c>
      <c r="R129" s="13">
        <f>IF(OR(J129="",K129="",M129=""),"",ABS(K129-M129)*J129)</f>
      </c>
      <c r="S129" s="14">
        <f>IF(OR(Q129="",R129="",R129=0),"",Q129/R129)</f>
      </c>
      <c r="T129" s="15">
        <f>IF(Q129="","",IF(Q129&gt;0,"Win",IF(Q129&lt;0,"Loss","Breakeven")))</f>
      </c>
      <c r="U129" s="7"/>
      <c r="V129" s="7"/>
      <c r="W129" s="7"/>
      <c r="X129" s="7"/>
      <c r="Y129" s="7"/>
    </row>
    <row r="130" spans="1:25" x14ac:dyDescent="0.25">
      <c r="A130" s="6"/>
      <c r="B130" s="7"/>
      <c r="C130" s="7"/>
      <c r="D130" s="6"/>
      <c r="E130" s="8"/>
      <c r="F130" s="7"/>
      <c r="G130" s="7"/>
      <c r="H130" s="9"/>
      <c r="I130" s="9"/>
      <c r="J130" s="10">
        <f>IF(OR(H130="",I130=""),"",H130*I130)</f>
      </c>
      <c r="K130" s="11"/>
      <c r="L130" s="11"/>
      <c r="M130" s="11"/>
      <c r="N130" s="11"/>
      <c r="O130" s="12"/>
      <c r="P130" s="13">
        <f>IF(OR(J130="",K130="",L130="",G130=""),"",IF(G130="Sell",(K130-L130)*J130,(L130-K130)*J130))</f>
      </c>
      <c r="Q130" s="13">
        <f>IF(P130="","",P130-N(O130))</f>
      </c>
      <c r="R130" s="13">
        <f>IF(OR(J130="",K130="",M130=""),"",ABS(K130-M130)*J130)</f>
      </c>
      <c r="S130" s="14">
        <f>IF(OR(Q130="",R130="",R130=0),"",Q130/R130)</f>
      </c>
      <c r="T130" s="15">
        <f>IF(Q130="","",IF(Q130&gt;0,"Win",IF(Q130&lt;0,"Loss","Breakeven")))</f>
      </c>
      <c r="U130" s="7"/>
      <c r="V130" s="7"/>
      <c r="W130" s="7"/>
      <c r="X130" s="7"/>
      <c r="Y130" s="7"/>
    </row>
    <row r="131" spans="1:25" x14ac:dyDescent="0.25">
      <c r="A131" s="6"/>
      <c r="B131" s="7"/>
      <c r="C131" s="7"/>
      <c r="D131" s="6"/>
      <c r="E131" s="8"/>
      <c r="F131" s="7"/>
      <c r="G131" s="7"/>
      <c r="H131" s="9"/>
      <c r="I131" s="9"/>
      <c r="J131" s="10">
        <f>IF(OR(H131="",I131=""),"",H131*I131)</f>
      </c>
      <c r="K131" s="11"/>
      <c r="L131" s="11"/>
      <c r="M131" s="11"/>
      <c r="N131" s="11"/>
      <c r="O131" s="12"/>
      <c r="P131" s="13">
        <f>IF(OR(J131="",K131="",L131="",G131=""),"",IF(G131="Sell",(K131-L131)*J131,(L131-K131)*J131))</f>
      </c>
      <c r="Q131" s="13">
        <f>IF(P131="","",P131-N(O131))</f>
      </c>
      <c r="R131" s="13">
        <f>IF(OR(J131="",K131="",M131=""),"",ABS(K131-M131)*J131)</f>
      </c>
      <c r="S131" s="14">
        <f>IF(OR(Q131="",R131="",R131=0),"",Q131/R131)</f>
      </c>
      <c r="T131" s="15">
        <f>IF(Q131="","",IF(Q131&gt;0,"Win",IF(Q131&lt;0,"Loss","Breakeven")))</f>
      </c>
      <c r="U131" s="7"/>
      <c r="V131" s="7"/>
      <c r="W131" s="7"/>
      <c r="X131" s="7"/>
      <c r="Y131" s="7"/>
    </row>
    <row r="132" spans="1:25" x14ac:dyDescent="0.25">
      <c r="A132" s="6"/>
      <c r="B132" s="7"/>
      <c r="C132" s="7"/>
      <c r="D132" s="6"/>
      <c r="E132" s="8"/>
      <c r="F132" s="7"/>
      <c r="G132" s="7"/>
      <c r="H132" s="9"/>
      <c r="I132" s="9"/>
      <c r="J132" s="10">
        <f>IF(OR(H132="",I132=""),"",H132*I132)</f>
      </c>
      <c r="K132" s="11"/>
      <c r="L132" s="11"/>
      <c r="M132" s="11"/>
      <c r="N132" s="11"/>
      <c r="O132" s="12"/>
      <c r="P132" s="13">
        <f>IF(OR(J132="",K132="",L132="",G132=""),"",IF(G132="Sell",(K132-L132)*J132,(L132-K132)*J132))</f>
      </c>
      <c r="Q132" s="13">
        <f>IF(P132="","",P132-N(O132))</f>
      </c>
      <c r="R132" s="13">
        <f>IF(OR(J132="",K132="",M132=""),"",ABS(K132-M132)*J132)</f>
      </c>
      <c r="S132" s="14">
        <f>IF(OR(Q132="",R132="",R132=0),"",Q132/R132)</f>
      </c>
      <c r="T132" s="15">
        <f>IF(Q132="","",IF(Q132&gt;0,"Win",IF(Q132&lt;0,"Loss","Breakeven")))</f>
      </c>
      <c r="U132" s="7"/>
      <c r="V132" s="7"/>
      <c r="W132" s="7"/>
      <c r="X132" s="7"/>
      <c r="Y132" s="7"/>
    </row>
    <row r="133" spans="1:25" x14ac:dyDescent="0.25">
      <c r="A133" s="6"/>
      <c r="B133" s="7"/>
      <c r="C133" s="7"/>
      <c r="D133" s="6"/>
      <c r="E133" s="8"/>
      <c r="F133" s="7"/>
      <c r="G133" s="7"/>
      <c r="H133" s="9"/>
      <c r="I133" s="9"/>
      <c r="J133" s="10">
        <f>IF(OR(H133="",I133=""),"",H133*I133)</f>
      </c>
      <c r="K133" s="11"/>
      <c r="L133" s="11"/>
      <c r="M133" s="11"/>
      <c r="N133" s="11"/>
      <c r="O133" s="12"/>
      <c r="P133" s="13">
        <f>IF(OR(J133="",K133="",L133="",G133=""),"",IF(G133="Sell",(K133-L133)*J133,(L133-K133)*J133))</f>
      </c>
      <c r="Q133" s="13">
        <f>IF(P133="","",P133-N(O133))</f>
      </c>
      <c r="R133" s="13">
        <f>IF(OR(J133="",K133="",M133=""),"",ABS(K133-M133)*J133)</f>
      </c>
      <c r="S133" s="14">
        <f>IF(OR(Q133="",R133="",R133=0),"",Q133/R133)</f>
      </c>
      <c r="T133" s="15">
        <f>IF(Q133="","",IF(Q133&gt;0,"Win",IF(Q133&lt;0,"Loss","Breakeven")))</f>
      </c>
      <c r="U133" s="7"/>
      <c r="V133" s="7"/>
      <c r="W133" s="7"/>
      <c r="X133" s="7"/>
      <c r="Y133" s="7"/>
    </row>
    <row r="134" spans="1:25" x14ac:dyDescent="0.25">
      <c r="A134" s="6"/>
      <c r="B134" s="7"/>
      <c r="C134" s="7"/>
      <c r="D134" s="6"/>
      <c r="E134" s="8"/>
      <c r="F134" s="7"/>
      <c r="G134" s="7"/>
      <c r="H134" s="9"/>
      <c r="I134" s="9"/>
      <c r="J134" s="10">
        <f>IF(OR(H134="",I134=""),"",H134*I134)</f>
      </c>
      <c r="K134" s="11"/>
      <c r="L134" s="11"/>
      <c r="M134" s="11"/>
      <c r="N134" s="11"/>
      <c r="O134" s="12"/>
      <c r="P134" s="13">
        <f>IF(OR(J134="",K134="",L134="",G134=""),"",IF(G134="Sell",(K134-L134)*J134,(L134-K134)*J134))</f>
      </c>
      <c r="Q134" s="13">
        <f>IF(P134="","",P134-N(O134))</f>
      </c>
      <c r="R134" s="13">
        <f>IF(OR(J134="",K134="",M134=""),"",ABS(K134-M134)*J134)</f>
      </c>
      <c r="S134" s="14">
        <f>IF(OR(Q134="",R134="",R134=0),"",Q134/R134)</f>
      </c>
      <c r="T134" s="15">
        <f>IF(Q134="","",IF(Q134&gt;0,"Win",IF(Q134&lt;0,"Loss","Breakeven")))</f>
      </c>
      <c r="U134" s="7"/>
      <c r="V134" s="7"/>
      <c r="W134" s="7"/>
      <c r="X134" s="7"/>
      <c r="Y134" s="7"/>
    </row>
    <row r="135" spans="1:25" x14ac:dyDescent="0.25">
      <c r="A135" s="6"/>
      <c r="B135" s="7"/>
      <c r="C135" s="7"/>
      <c r="D135" s="6"/>
      <c r="E135" s="8"/>
      <c r="F135" s="7"/>
      <c r="G135" s="7"/>
      <c r="H135" s="9"/>
      <c r="I135" s="9"/>
      <c r="J135" s="10">
        <f>IF(OR(H135="",I135=""),"",H135*I135)</f>
      </c>
      <c r="K135" s="11"/>
      <c r="L135" s="11"/>
      <c r="M135" s="11"/>
      <c r="N135" s="11"/>
      <c r="O135" s="12"/>
      <c r="P135" s="13">
        <f>IF(OR(J135="",K135="",L135="",G135=""),"",IF(G135="Sell",(K135-L135)*J135,(L135-K135)*J135))</f>
      </c>
      <c r="Q135" s="13">
        <f>IF(P135="","",P135-N(O135))</f>
      </c>
      <c r="R135" s="13">
        <f>IF(OR(J135="",K135="",M135=""),"",ABS(K135-M135)*J135)</f>
      </c>
      <c r="S135" s="14">
        <f>IF(OR(Q135="",R135="",R135=0),"",Q135/R135)</f>
      </c>
      <c r="T135" s="15">
        <f>IF(Q135="","",IF(Q135&gt;0,"Win",IF(Q135&lt;0,"Loss","Breakeven")))</f>
      </c>
      <c r="U135" s="7"/>
      <c r="V135" s="7"/>
      <c r="W135" s="7"/>
      <c r="X135" s="7"/>
      <c r="Y135" s="7"/>
    </row>
    <row r="136" spans="1:25" x14ac:dyDescent="0.25">
      <c r="A136" s="6"/>
      <c r="B136" s="7"/>
      <c r="C136" s="7"/>
      <c r="D136" s="6"/>
      <c r="E136" s="8"/>
      <c r="F136" s="7"/>
      <c r="G136" s="7"/>
      <c r="H136" s="9"/>
      <c r="I136" s="9"/>
      <c r="J136" s="10">
        <f>IF(OR(H136="",I136=""),"",H136*I136)</f>
      </c>
      <c r="K136" s="11"/>
      <c r="L136" s="11"/>
      <c r="M136" s="11"/>
      <c r="N136" s="11"/>
      <c r="O136" s="12"/>
      <c r="P136" s="13">
        <f>IF(OR(J136="",K136="",L136="",G136=""),"",IF(G136="Sell",(K136-L136)*J136,(L136-K136)*J136))</f>
      </c>
      <c r="Q136" s="13">
        <f>IF(P136="","",P136-N(O136))</f>
      </c>
      <c r="R136" s="13">
        <f>IF(OR(J136="",K136="",M136=""),"",ABS(K136-M136)*J136)</f>
      </c>
      <c r="S136" s="14">
        <f>IF(OR(Q136="",R136="",R136=0),"",Q136/R136)</f>
      </c>
      <c r="T136" s="15">
        <f>IF(Q136="","",IF(Q136&gt;0,"Win",IF(Q136&lt;0,"Loss","Breakeven")))</f>
      </c>
      <c r="U136" s="7"/>
      <c r="V136" s="7"/>
      <c r="W136" s="7"/>
      <c r="X136" s="7"/>
      <c r="Y136" s="7"/>
    </row>
    <row r="137" spans="1:25" x14ac:dyDescent="0.25">
      <c r="A137" s="6"/>
      <c r="B137" s="7"/>
      <c r="C137" s="7"/>
      <c r="D137" s="6"/>
      <c r="E137" s="8"/>
      <c r="F137" s="7"/>
      <c r="G137" s="7"/>
      <c r="H137" s="9"/>
      <c r="I137" s="9"/>
      <c r="J137" s="10">
        <f>IF(OR(H137="",I137=""),"",H137*I137)</f>
      </c>
      <c r="K137" s="11"/>
      <c r="L137" s="11"/>
      <c r="M137" s="11"/>
      <c r="N137" s="11"/>
      <c r="O137" s="12"/>
      <c r="P137" s="13">
        <f>IF(OR(J137="",K137="",L137="",G137=""),"",IF(G137="Sell",(K137-L137)*J137,(L137-K137)*J137))</f>
      </c>
      <c r="Q137" s="13">
        <f>IF(P137="","",P137-N(O137))</f>
      </c>
      <c r="R137" s="13">
        <f>IF(OR(J137="",K137="",M137=""),"",ABS(K137-M137)*J137)</f>
      </c>
      <c r="S137" s="14">
        <f>IF(OR(Q137="",R137="",R137=0),"",Q137/R137)</f>
      </c>
      <c r="T137" s="15">
        <f>IF(Q137="","",IF(Q137&gt;0,"Win",IF(Q137&lt;0,"Loss","Breakeven")))</f>
      </c>
      <c r="U137" s="7"/>
      <c r="V137" s="7"/>
      <c r="W137" s="7"/>
      <c r="X137" s="7"/>
      <c r="Y137" s="7"/>
    </row>
    <row r="138" spans="1:25" x14ac:dyDescent="0.25">
      <c r="A138" s="6"/>
      <c r="B138" s="7"/>
      <c r="C138" s="7"/>
      <c r="D138" s="6"/>
      <c r="E138" s="8"/>
      <c r="F138" s="7"/>
      <c r="G138" s="7"/>
      <c r="H138" s="9"/>
      <c r="I138" s="9"/>
      <c r="J138" s="10">
        <f>IF(OR(H138="",I138=""),"",H138*I138)</f>
      </c>
      <c r="K138" s="11"/>
      <c r="L138" s="11"/>
      <c r="M138" s="11"/>
      <c r="N138" s="11"/>
      <c r="O138" s="12"/>
      <c r="P138" s="13">
        <f>IF(OR(J138="",K138="",L138="",G138=""),"",IF(G138="Sell",(K138-L138)*J138,(L138-K138)*J138))</f>
      </c>
      <c r="Q138" s="13">
        <f>IF(P138="","",P138-N(O138))</f>
      </c>
      <c r="R138" s="13">
        <f>IF(OR(J138="",K138="",M138=""),"",ABS(K138-M138)*J138)</f>
      </c>
      <c r="S138" s="14">
        <f>IF(OR(Q138="",R138="",R138=0),"",Q138/R138)</f>
      </c>
      <c r="T138" s="15">
        <f>IF(Q138="","",IF(Q138&gt;0,"Win",IF(Q138&lt;0,"Loss","Breakeven")))</f>
      </c>
      <c r="U138" s="7"/>
      <c r="V138" s="7"/>
      <c r="W138" s="7"/>
      <c r="X138" s="7"/>
      <c r="Y138" s="7"/>
    </row>
    <row r="139" spans="1:25" x14ac:dyDescent="0.25">
      <c r="A139" s="6"/>
      <c r="B139" s="7"/>
      <c r="C139" s="7"/>
      <c r="D139" s="6"/>
      <c r="E139" s="8"/>
      <c r="F139" s="7"/>
      <c r="G139" s="7"/>
      <c r="H139" s="9"/>
      <c r="I139" s="9"/>
      <c r="J139" s="10">
        <f>IF(OR(H139="",I139=""),"",H139*I139)</f>
      </c>
      <c r="K139" s="11"/>
      <c r="L139" s="11"/>
      <c r="M139" s="11"/>
      <c r="N139" s="11"/>
      <c r="O139" s="12"/>
      <c r="P139" s="13">
        <f>IF(OR(J139="",K139="",L139="",G139=""),"",IF(G139="Sell",(K139-L139)*J139,(L139-K139)*J139))</f>
      </c>
      <c r="Q139" s="13">
        <f>IF(P139="","",P139-N(O139))</f>
      </c>
      <c r="R139" s="13">
        <f>IF(OR(J139="",K139="",M139=""),"",ABS(K139-M139)*J139)</f>
      </c>
      <c r="S139" s="14">
        <f>IF(OR(Q139="",R139="",R139=0),"",Q139/R139)</f>
      </c>
      <c r="T139" s="15">
        <f>IF(Q139="","",IF(Q139&gt;0,"Win",IF(Q139&lt;0,"Loss","Breakeven")))</f>
      </c>
      <c r="U139" s="7"/>
      <c r="V139" s="7"/>
      <c r="W139" s="7"/>
      <c r="X139" s="7"/>
      <c r="Y139" s="7"/>
    </row>
    <row r="140" spans="1:25" x14ac:dyDescent="0.25">
      <c r="A140" s="6"/>
      <c r="B140" s="7"/>
      <c r="C140" s="7"/>
      <c r="D140" s="6"/>
      <c r="E140" s="8"/>
      <c r="F140" s="7"/>
      <c r="G140" s="7"/>
      <c r="H140" s="9"/>
      <c r="I140" s="9"/>
      <c r="J140" s="10">
        <f>IF(OR(H140="",I140=""),"",H140*I140)</f>
      </c>
      <c r="K140" s="11"/>
      <c r="L140" s="11"/>
      <c r="M140" s="11"/>
      <c r="N140" s="11"/>
      <c r="O140" s="12"/>
      <c r="P140" s="13">
        <f>IF(OR(J140="",K140="",L140="",G140=""),"",IF(G140="Sell",(K140-L140)*J140,(L140-K140)*J140))</f>
      </c>
      <c r="Q140" s="13">
        <f>IF(P140="","",P140-N(O140))</f>
      </c>
      <c r="R140" s="13">
        <f>IF(OR(J140="",K140="",M140=""),"",ABS(K140-M140)*J140)</f>
      </c>
      <c r="S140" s="14">
        <f>IF(OR(Q140="",R140="",R140=0),"",Q140/R140)</f>
      </c>
      <c r="T140" s="15">
        <f>IF(Q140="","",IF(Q140&gt;0,"Win",IF(Q140&lt;0,"Loss","Breakeven")))</f>
      </c>
      <c r="U140" s="7"/>
      <c r="V140" s="7"/>
      <c r="W140" s="7"/>
      <c r="X140" s="7"/>
      <c r="Y140" s="7"/>
    </row>
    <row r="141" spans="1:25" x14ac:dyDescent="0.25">
      <c r="A141" s="6"/>
      <c r="B141" s="7"/>
      <c r="C141" s="7"/>
      <c r="D141" s="6"/>
      <c r="E141" s="8"/>
      <c r="F141" s="7"/>
      <c r="G141" s="7"/>
      <c r="H141" s="9"/>
      <c r="I141" s="9"/>
      <c r="J141" s="10">
        <f>IF(OR(H141="",I141=""),"",H141*I141)</f>
      </c>
      <c r="K141" s="11"/>
      <c r="L141" s="11"/>
      <c r="M141" s="11"/>
      <c r="N141" s="11"/>
      <c r="O141" s="12"/>
      <c r="P141" s="13">
        <f>IF(OR(J141="",K141="",L141="",G141=""),"",IF(G141="Sell",(K141-L141)*J141,(L141-K141)*J141))</f>
      </c>
      <c r="Q141" s="13">
        <f>IF(P141="","",P141-N(O141))</f>
      </c>
      <c r="R141" s="13">
        <f>IF(OR(J141="",K141="",M141=""),"",ABS(K141-M141)*J141)</f>
      </c>
      <c r="S141" s="14">
        <f>IF(OR(Q141="",R141="",R141=0),"",Q141/R141)</f>
      </c>
      <c r="T141" s="15">
        <f>IF(Q141="","",IF(Q141&gt;0,"Win",IF(Q141&lt;0,"Loss","Breakeven")))</f>
      </c>
      <c r="U141" s="7"/>
      <c r="V141" s="7"/>
      <c r="W141" s="7"/>
      <c r="X141" s="7"/>
      <c r="Y141" s="7"/>
    </row>
    <row r="142" spans="1:25" x14ac:dyDescent="0.25">
      <c r="A142" s="6"/>
      <c r="B142" s="7"/>
      <c r="C142" s="7"/>
      <c r="D142" s="6"/>
      <c r="E142" s="8"/>
      <c r="F142" s="7"/>
      <c r="G142" s="7"/>
      <c r="H142" s="9"/>
      <c r="I142" s="9"/>
      <c r="J142" s="10">
        <f>IF(OR(H142="",I142=""),"",H142*I142)</f>
      </c>
      <c r="K142" s="11"/>
      <c r="L142" s="11"/>
      <c r="M142" s="11"/>
      <c r="N142" s="11"/>
      <c r="O142" s="12"/>
      <c r="P142" s="13">
        <f>IF(OR(J142="",K142="",L142="",G142=""),"",IF(G142="Sell",(K142-L142)*J142,(L142-K142)*J142))</f>
      </c>
      <c r="Q142" s="13">
        <f>IF(P142="","",P142-N(O142))</f>
      </c>
      <c r="R142" s="13">
        <f>IF(OR(J142="",K142="",M142=""),"",ABS(K142-M142)*J142)</f>
      </c>
      <c r="S142" s="14">
        <f>IF(OR(Q142="",R142="",R142=0),"",Q142/R142)</f>
      </c>
      <c r="T142" s="15">
        <f>IF(Q142="","",IF(Q142&gt;0,"Win",IF(Q142&lt;0,"Loss","Breakeven")))</f>
      </c>
      <c r="U142" s="7"/>
      <c r="V142" s="7"/>
      <c r="W142" s="7"/>
      <c r="X142" s="7"/>
      <c r="Y142" s="7"/>
    </row>
    <row r="143" spans="1:25" x14ac:dyDescent="0.25">
      <c r="A143" s="6"/>
      <c r="B143" s="7"/>
      <c r="C143" s="7"/>
      <c r="D143" s="6"/>
      <c r="E143" s="8"/>
      <c r="F143" s="7"/>
      <c r="G143" s="7"/>
      <c r="H143" s="9"/>
      <c r="I143" s="9"/>
      <c r="J143" s="10">
        <f>IF(OR(H143="",I143=""),"",H143*I143)</f>
      </c>
      <c r="K143" s="11"/>
      <c r="L143" s="11"/>
      <c r="M143" s="11"/>
      <c r="N143" s="11"/>
      <c r="O143" s="12"/>
      <c r="P143" s="13">
        <f>IF(OR(J143="",K143="",L143="",G143=""),"",IF(G143="Sell",(K143-L143)*J143,(L143-K143)*J143))</f>
      </c>
      <c r="Q143" s="13">
        <f>IF(P143="","",P143-N(O143))</f>
      </c>
      <c r="R143" s="13">
        <f>IF(OR(J143="",K143="",M143=""),"",ABS(K143-M143)*J143)</f>
      </c>
      <c r="S143" s="14">
        <f>IF(OR(Q143="",R143="",R143=0),"",Q143/R143)</f>
      </c>
      <c r="T143" s="15">
        <f>IF(Q143="","",IF(Q143&gt;0,"Win",IF(Q143&lt;0,"Loss","Breakeven")))</f>
      </c>
      <c r="U143" s="7"/>
      <c r="V143" s="7"/>
      <c r="W143" s="7"/>
      <c r="X143" s="7"/>
      <c r="Y143" s="7"/>
    </row>
    <row r="144" spans="1:25" x14ac:dyDescent="0.25">
      <c r="A144" s="6"/>
      <c r="B144" s="7"/>
      <c r="C144" s="7"/>
      <c r="D144" s="6"/>
      <c r="E144" s="8"/>
      <c r="F144" s="7"/>
      <c r="G144" s="7"/>
      <c r="H144" s="9"/>
      <c r="I144" s="9"/>
      <c r="J144" s="10">
        <f>IF(OR(H144="",I144=""),"",H144*I144)</f>
      </c>
      <c r="K144" s="11"/>
      <c r="L144" s="11"/>
      <c r="M144" s="11"/>
      <c r="N144" s="11"/>
      <c r="O144" s="12"/>
      <c r="P144" s="13">
        <f>IF(OR(J144="",K144="",L144="",G144=""),"",IF(G144="Sell",(K144-L144)*J144,(L144-K144)*J144))</f>
      </c>
      <c r="Q144" s="13">
        <f>IF(P144="","",P144-N(O144))</f>
      </c>
      <c r="R144" s="13">
        <f>IF(OR(J144="",K144="",M144=""),"",ABS(K144-M144)*J144)</f>
      </c>
      <c r="S144" s="14">
        <f>IF(OR(Q144="",R144="",R144=0),"",Q144/R144)</f>
      </c>
      <c r="T144" s="15">
        <f>IF(Q144="","",IF(Q144&gt;0,"Win",IF(Q144&lt;0,"Loss","Breakeven")))</f>
      </c>
      <c r="U144" s="7"/>
      <c r="V144" s="7"/>
      <c r="W144" s="7"/>
      <c r="X144" s="7"/>
      <c r="Y144" s="7"/>
    </row>
    <row r="145" spans="1:25" x14ac:dyDescent="0.25">
      <c r="A145" s="6"/>
      <c r="B145" s="7"/>
      <c r="C145" s="7"/>
      <c r="D145" s="6"/>
      <c r="E145" s="8"/>
      <c r="F145" s="7"/>
      <c r="G145" s="7"/>
      <c r="H145" s="9"/>
      <c r="I145" s="9"/>
      <c r="J145" s="10">
        <f>IF(OR(H145="",I145=""),"",H145*I145)</f>
      </c>
      <c r="K145" s="11"/>
      <c r="L145" s="11"/>
      <c r="M145" s="11"/>
      <c r="N145" s="11"/>
      <c r="O145" s="12"/>
      <c r="P145" s="13">
        <f>IF(OR(J145="",K145="",L145="",G145=""),"",IF(G145="Sell",(K145-L145)*J145,(L145-K145)*J145))</f>
      </c>
      <c r="Q145" s="13">
        <f>IF(P145="","",P145-N(O145))</f>
      </c>
      <c r="R145" s="13">
        <f>IF(OR(J145="",K145="",M145=""),"",ABS(K145-M145)*J145)</f>
      </c>
      <c r="S145" s="14">
        <f>IF(OR(Q145="",R145="",R145=0),"",Q145/R145)</f>
      </c>
      <c r="T145" s="15">
        <f>IF(Q145="","",IF(Q145&gt;0,"Win",IF(Q145&lt;0,"Loss","Breakeven")))</f>
      </c>
      <c r="U145" s="7"/>
      <c r="V145" s="7"/>
      <c r="W145" s="7"/>
      <c r="X145" s="7"/>
      <c r="Y145" s="7"/>
    </row>
    <row r="146" spans="1:25" x14ac:dyDescent="0.25">
      <c r="A146" s="6"/>
      <c r="B146" s="7"/>
      <c r="C146" s="7"/>
      <c r="D146" s="6"/>
      <c r="E146" s="8"/>
      <c r="F146" s="7"/>
      <c r="G146" s="7"/>
      <c r="H146" s="9"/>
      <c r="I146" s="9"/>
      <c r="J146" s="10">
        <f>IF(OR(H146="",I146=""),"",H146*I146)</f>
      </c>
      <c r="K146" s="11"/>
      <c r="L146" s="11"/>
      <c r="M146" s="11"/>
      <c r="N146" s="11"/>
      <c r="O146" s="12"/>
      <c r="P146" s="13">
        <f>IF(OR(J146="",K146="",L146="",G146=""),"",IF(G146="Sell",(K146-L146)*J146,(L146-K146)*J146))</f>
      </c>
      <c r="Q146" s="13">
        <f>IF(P146="","",P146-N(O146))</f>
      </c>
      <c r="R146" s="13">
        <f>IF(OR(J146="",K146="",M146=""),"",ABS(K146-M146)*J146)</f>
      </c>
      <c r="S146" s="14">
        <f>IF(OR(Q146="",R146="",R146=0),"",Q146/R146)</f>
      </c>
      <c r="T146" s="15">
        <f>IF(Q146="","",IF(Q146&gt;0,"Win",IF(Q146&lt;0,"Loss","Breakeven")))</f>
      </c>
      <c r="U146" s="7"/>
      <c r="V146" s="7"/>
      <c r="W146" s="7"/>
      <c r="X146" s="7"/>
      <c r="Y146" s="7"/>
    </row>
    <row r="147" spans="1:25" x14ac:dyDescent="0.25">
      <c r="A147" s="6"/>
      <c r="B147" s="7"/>
      <c r="C147" s="7"/>
      <c r="D147" s="6"/>
      <c r="E147" s="8"/>
      <c r="F147" s="7"/>
      <c r="G147" s="7"/>
      <c r="H147" s="9"/>
      <c r="I147" s="9"/>
      <c r="J147" s="10">
        <f>IF(OR(H147="",I147=""),"",H147*I147)</f>
      </c>
      <c r="K147" s="11"/>
      <c r="L147" s="11"/>
      <c r="M147" s="11"/>
      <c r="N147" s="11"/>
      <c r="O147" s="12"/>
      <c r="P147" s="13">
        <f>IF(OR(J147="",K147="",L147="",G147=""),"",IF(G147="Sell",(K147-L147)*J147,(L147-K147)*J147))</f>
      </c>
      <c r="Q147" s="13">
        <f>IF(P147="","",P147-N(O147))</f>
      </c>
      <c r="R147" s="13">
        <f>IF(OR(J147="",K147="",M147=""),"",ABS(K147-M147)*J147)</f>
      </c>
      <c r="S147" s="14">
        <f>IF(OR(Q147="",R147="",R147=0),"",Q147/R147)</f>
      </c>
      <c r="T147" s="15">
        <f>IF(Q147="","",IF(Q147&gt;0,"Win",IF(Q147&lt;0,"Loss","Breakeven")))</f>
      </c>
      <c r="U147" s="7"/>
      <c r="V147" s="7"/>
      <c r="W147" s="7"/>
      <c r="X147" s="7"/>
      <c r="Y147" s="7"/>
    </row>
    <row r="148" spans="1:25" x14ac:dyDescent="0.25">
      <c r="A148" s="6"/>
      <c r="B148" s="7"/>
      <c r="C148" s="7"/>
      <c r="D148" s="6"/>
      <c r="E148" s="8"/>
      <c r="F148" s="7"/>
      <c r="G148" s="7"/>
      <c r="H148" s="9"/>
      <c r="I148" s="9"/>
      <c r="J148" s="10">
        <f>IF(OR(H148="",I148=""),"",H148*I148)</f>
      </c>
      <c r="K148" s="11"/>
      <c r="L148" s="11"/>
      <c r="M148" s="11"/>
      <c r="N148" s="11"/>
      <c r="O148" s="12"/>
      <c r="P148" s="13">
        <f>IF(OR(J148="",K148="",L148="",G148=""),"",IF(G148="Sell",(K148-L148)*J148,(L148-K148)*J148))</f>
      </c>
      <c r="Q148" s="13">
        <f>IF(P148="","",P148-N(O148))</f>
      </c>
      <c r="R148" s="13">
        <f>IF(OR(J148="",K148="",M148=""),"",ABS(K148-M148)*J148)</f>
      </c>
      <c r="S148" s="14">
        <f>IF(OR(Q148="",R148="",R148=0),"",Q148/R148)</f>
      </c>
      <c r="T148" s="15">
        <f>IF(Q148="","",IF(Q148&gt;0,"Win",IF(Q148&lt;0,"Loss","Breakeven")))</f>
      </c>
      <c r="U148" s="7"/>
      <c r="V148" s="7"/>
      <c r="W148" s="7"/>
      <c r="X148" s="7"/>
      <c r="Y148" s="7"/>
    </row>
    <row r="149" spans="1:25" x14ac:dyDescent="0.25">
      <c r="A149" s="6"/>
      <c r="B149" s="7"/>
      <c r="C149" s="7"/>
      <c r="D149" s="6"/>
      <c r="E149" s="8"/>
      <c r="F149" s="7"/>
      <c r="G149" s="7"/>
      <c r="H149" s="9"/>
      <c r="I149" s="9"/>
      <c r="J149" s="10">
        <f>IF(OR(H149="",I149=""),"",H149*I149)</f>
      </c>
      <c r="K149" s="11"/>
      <c r="L149" s="11"/>
      <c r="M149" s="11"/>
      <c r="N149" s="11"/>
      <c r="O149" s="12"/>
      <c r="P149" s="13">
        <f>IF(OR(J149="",K149="",L149="",G149=""),"",IF(G149="Sell",(K149-L149)*J149,(L149-K149)*J149))</f>
      </c>
      <c r="Q149" s="13">
        <f>IF(P149="","",P149-N(O149))</f>
      </c>
      <c r="R149" s="13">
        <f>IF(OR(J149="",K149="",M149=""),"",ABS(K149-M149)*J149)</f>
      </c>
      <c r="S149" s="14">
        <f>IF(OR(Q149="",R149="",R149=0),"",Q149/R149)</f>
      </c>
      <c r="T149" s="15">
        <f>IF(Q149="","",IF(Q149&gt;0,"Win",IF(Q149&lt;0,"Loss","Breakeven")))</f>
      </c>
      <c r="U149" s="7"/>
      <c r="V149" s="7"/>
      <c r="W149" s="7"/>
      <c r="X149" s="7"/>
      <c r="Y149" s="7"/>
    </row>
    <row r="150" spans="1:25" x14ac:dyDescent="0.25">
      <c r="A150" s="6"/>
      <c r="B150" s="7"/>
      <c r="C150" s="7"/>
      <c r="D150" s="6"/>
      <c r="E150" s="8"/>
      <c r="F150" s="7"/>
      <c r="G150" s="7"/>
      <c r="H150" s="9"/>
      <c r="I150" s="9"/>
      <c r="J150" s="10">
        <f>IF(OR(H150="",I150=""),"",H150*I150)</f>
      </c>
      <c r="K150" s="11"/>
      <c r="L150" s="11"/>
      <c r="M150" s="11"/>
      <c r="N150" s="11"/>
      <c r="O150" s="12"/>
      <c r="P150" s="13">
        <f>IF(OR(J150="",K150="",L150="",G150=""),"",IF(G150="Sell",(K150-L150)*J150,(L150-K150)*J150))</f>
      </c>
      <c r="Q150" s="13">
        <f>IF(P150="","",P150-N(O150))</f>
      </c>
      <c r="R150" s="13">
        <f>IF(OR(J150="",K150="",M150=""),"",ABS(K150-M150)*J150)</f>
      </c>
      <c r="S150" s="14">
        <f>IF(OR(Q150="",R150="",R150=0),"",Q150/R150)</f>
      </c>
      <c r="T150" s="15">
        <f>IF(Q150="","",IF(Q150&gt;0,"Win",IF(Q150&lt;0,"Loss","Breakeven")))</f>
      </c>
      <c r="U150" s="7"/>
      <c r="V150" s="7"/>
      <c r="W150" s="7"/>
      <c r="X150" s="7"/>
      <c r="Y150" s="7"/>
    </row>
    <row r="151" spans="1:25" x14ac:dyDescent="0.25">
      <c r="A151" s="6"/>
      <c r="B151" s="7"/>
      <c r="C151" s="7"/>
      <c r="D151" s="6"/>
      <c r="E151" s="8"/>
      <c r="F151" s="7"/>
      <c r="G151" s="7"/>
      <c r="H151" s="9"/>
      <c r="I151" s="9"/>
      <c r="J151" s="10">
        <f>IF(OR(H151="",I151=""),"",H151*I151)</f>
      </c>
      <c r="K151" s="11"/>
      <c r="L151" s="11"/>
      <c r="M151" s="11"/>
      <c r="N151" s="11"/>
      <c r="O151" s="12"/>
      <c r="P151" s="13">
        <f>IF(OR(J151="",K151="",L151="",G151=""),"",IF(G151="Sell",(K151-L151)*J151,(L151-K151)*J151))</f>
      </c>
      <c r="Q151" s="13">
        <f>IF(P151="","",P151-N(O151))</f>
      </c>
      <c r="R151" s="13">
        <f>IF(OR(J151="",K151="",M151=""),"",ABS(K151-M151)*J151)</f>
      </c>
      <c r="S151" s="14">
        <f>IF(OR(Q151="",R151="",R151=0),"",Q151/R151)</f>
      </c>
      <c r="T151" s="15">
        <f>IF(Q151="","",IF(Q151&gt;0,"Win",IF(Q151&lt;0,"Loss","Breakeven")))</f>
      </c>
      <c r="U151" s="7"/>
      <c r="V151" s="7"/>
      <c r="W151" s="7"/>
      <c r="X151" s="7"/>
      <c r="Y151" s="7"/>
    </row>
    <row r="152" spans="1:25" x14ac:dyDescent="0.25">
      <c r="A152" s="6"/>
      <c r="B152" s="7"/>
      <c r="C152" s="7"/>
      <c r="D152" s="6"/>
      <c r="E152" s="8"/>
      <c r="F152" s="7"/>
      <c r="G152" s="7"/>
      <c r="H152" s="9"/>
      <c r="I152" s="9"/>
      <c r="J152" s="10">
        <f>IF(OR(H152="",I152=""),"",H152*I152)</f>
      </c>
      <c r="K152" s="11"/>
      <c r="L152" s="11"/>
      <c r="M152" s="11"/>
      <c r="N152" s="11"/>
      <c r="O152" s="12"/>
      <c r="P152" s="13">
        <f>IF(OR(J152="",K152="",L152="",G152=""),"",IF(G152="Sell",(K152-L152)*J152,(L152-K152)*J152))</f>
      </c>
      <c r="Q152" s="13">
        <f>IF(P152="","",P152-N(O152))</f>
      </c>
      <c r="R152" s="13">
        <f>IF(OR(J152="",K152="",M152=""),"",ABS(K152-M152)*J152)</f>
      </c>
      <c r="S152" s="14">
        <f>IF(OR(Q152="",R152="",R152=0),"",Q152/R152)</f>
      </c>
      <c r="T152" s="15">
        <f>IF(Q152="","",IF(Q152&gt;0,"Win",IF(Q152&lt;0,"Loss","Breakeven")))</f>
      </c>
      <c r="U152" s="7"/>
      <c r="V152" s="7"/>
      <c r="W152" s="7"/>
      <c r="X152" s="7"/>
      <c r="Y152" s="7"/>
    </row>
    <row r="153" spans="1:25" x14ac:dyDescent="0.25">
      <c r="A153" s="6"/>
      <c r="B153" s="7"/>
      <c r="C153" s="7"/>
      <c r="D153" s="6"/>
      <c r="E153" s="8"/>
      <c r="F153" s="7"/>
      <c r="G153" s="7"/>
      <c r="H153" s="9"/>
      <c r="I153" s="9"/>
      <c r="J153" s="10">
        <f>IF(OR(H153="",I153=""),"",H153*I153)</f>
      </c>
      <c r="K153" s="11"/>
      <c r="L153" s="11"/>
      <c r="M153" s="11"/>
      <c r="N153" s="11"/>
      <c r="O153" s="12"/>
      <c r="P153" s="13">
        <f>IF(OR(J153="",K153="",L153="",G153=""),"",IF(G153="Sell",(K153-L153)*J153,(L153-K153)*J153))</f>
      </c>
      <c r="Q153" s="13">
        <f>IF(P153="","",P153-N(O153))</f>
      </c>
      <c r="R153" s="13">
        <f>IF(OR(J153="",K153="",M153=""),"",ABS(K153-M153)*J153)</f>
      </c>
      <c r="S153" s="14">
        <f>IF(OR(Q153="",R153="",R153=0),"",Q153/R153)</f>
      </c>
      <c r="T153" s="15">
        <f>IF(Q153="","",IF(Q153&gt;0,"Win",IF(Q153&lt;0,"Loss","Breakeven")))</f>
      </c>
      <c r="U153" s="7"/>
      <c r="V153" s="7"/>
      <c r="W153" s="7"/>
      <c r="X153" s="7"/>
      <c r="Y153" s="7"/>
    </row>
    <row r="154" spans="1:25" x14ac:dyDescent="0.25">
      <c r="A154" s="6"/>
      <c r="B154" s="7"/>
      <c r="C154" s="7"/>
      <c r="D154" s="6"/>
      <c r="E154" s="8"/>
      <c r="F154" s="7"/>
      <c r="G154" s="7"/>
      <c r="H154" s="9"/>
      <c r="I154" s="9"/>
      <c r="J154" s="10">
        <f>IF(OR(H154="",I154=""),"",H154*I154)</f>
      </c>
      <c r="K154" s="11"/>
      <c r="L154" s="11"/>
      <c r="M154" s="11"/>
      <c r="N154" s="11"/>
      <c r="O154" s="12"/>
      <c r="P154" s="13">
        <f>IF(OR(J154="",K154="",L154="",G154=""),"",IF(G154="Sell",(K154-L154)*J154,(L154-K154)*J154))</f>
      </c>
      <c r="Q154" s="13">
        <f>IF(P154="","",P154-N(O154))</f>
      </c>
      <c r="R154" s="13">
        <f>IF(OR(J154="",K154="",M154=""),"",ABS(K154-M154)*J154)</f>
      </c>
      <c r="S154" s="14">
        <f>IF(OR(Q154="",R154="",R154=0),"",Q154/R154)</f>
      </c>
      <c r="T154" s="15">
        <f>IF(Q154="","",IF(Q154&gt;0,"Win",IF(Q154&lt;0,"Loss","Breakeven")))</f>
      </c>
      <c r="U154" s="7"/>
      <c r="V154" s="7"/>
      <c r="W154" s="7"/>
      <c r="X154" s="7"/>
      <c r="Y154" s="7"/>
    </row>
    <row r="155" spans="1:25" x14ac:dyDescent="0.25">
      <c r="A155" s="6"/>
      <c r="B155" s="7"/>
      <c r="C155" s="7"/>
      <c r="D155" s="6"/>
      <c r="E155" s="8"/>
      <c r="F155" s="7"/>
      <c r="G155" s="7"/>
      <c r="H155" s="9"/>
      <c r="I155" s="9"/>
      <c r="J155" s="10">
        <f>IF(OR(H155="",I155=""),"",H155*I155)</f>
      </c>
      <c r="K155" s="11"/>
      <c r="L155" s="11"/>
      <c r="M155" s="11"/>
      <c r="N155" s="11"/>
      <c r="O155" s="12"/>
      <c r="P155" s="13">
        <f>IF(OR(J155="",K155="",L155="",G155=""),"",IF(G155="Sell",(K155-L155)*J155,(L155-K155)*J155))</f>
      </c>
      <c r="Q155" s="13">
        <f>IF(P155="","",P155-N(O155))</f>
      </c>
      <c r="R155" s="13">
        <f>IF(OR(J155="",K155="",M155=""),"",ABS(K155-M155)*J155)</f>
      </c>
      <c r="S155" s="14">
        <f>IF(OR(Q155="",R155="",R155=0),"",Q155/R155)</f>
      </c>
      <c r="T155" s="15">
        <f>IF(Q155="","",IF(Q155&gt;0,"Win",IF(Q155&lt;0,"Loss","Breakeven")))</f>
      </c>
      <c r="U155" s="7"/>
      <c r="V155" s="7"/>
      <c r="W155" s="7"/>
      <c r="X155" s="7"/>
      <c r="Y155" s="7"/>
    </row>
    <row r="156" spans="1:25" x14ac:dyDescent="0.25">
      <c r="A156" s="6"/>
      <c r="B156" s="7"/>
      <c r="C156" s="7"/>
      <c r="D156" s="6"/>
      <c r="E156" s="8"/>
      <c r="F156" s="7"/>
      <c r="G156" s="7"/>
      <c r="H156" s="9"/>
      <c r="I156" s="9"/>
      <c r="J156" s="10">
        <f>IF(OR(H156="",I156=""),"",H156*I156)</f>
      </c>
      <c r="K156" s="11"/>
      <c r="L156" s="11"/>
      <c r="M156" s="11"/>
      <c r="N156" s="11"/>
      <c r="O156" s="12"/>
      <c r="P156" s="13">
        <f>IF(OR(J156="",K156="",L156="",G156=""),"",IF(G156="Sell",(K156-L156)*J156,(L156-K156)*J156))</f>
      </c>
      <c r="Q156" s="13">
        <f>IF(P156="","",P156-N(O156))</f>
      </c>
      <c r="R156" s="13">
        <f>IF(OR(J156="",K156="",M156=""),"",ABS(K156-M156)*J156)</f>
      </c>
      <c r="S156" s="14">
        <f>IF(OR(Q156="",R156="",R156=0),"",Q156/R156)</f>
      </c>
      <c r="T156" s="15">
        <f>IF(Q156="","",IF(Q156&gt;0,"Win",IF(Q156&lt;0,"Loss","Breakeven")))</f>
      </c>
      <c r="U156" s="7"/>
      <c r="V156" s="7"/>
      <c r="W156" s="7"/>
      <c r="X156" s="7"/>
      <c r="Y156" s="7"/>
    </row>
    <row r="157" spans="1:25" x14ac:dyDescent="0.25">
      <c r="A157" s="6"/>
      <c r="B157" s="7"/>
      <c r="C157" s="7"/>
      <c r="D157" s="6"/>
      <c r="E157" s="8"/>
      <c r="F157" s="7"/>
      <c r="G157" s="7"/>
      <c r="H157" s="9"/>
      <c r="I157" s="9"/>
      <c r="J157" s="10">
        <f>IF(OR(H157="",I157=""),"",H157*I157)</f>
      </c>
      <c r="K157" s="11"/>
      <c r="L157" s="11"/>
      <c r="M157" s="11"/>
      <c r="N157" s="11"/>
      <c r="O157" s="12"/>
      <c r="P157" s="13">
        <f>IF(OR(J157="",K157="",L157="",G157=""),"",IF(G157="Sell",(K157-L157)*J157,(L157-K157)*J157))</f>
      </c>
      <c r="Q157" s="13">
        <f>IF(P157="","",P157-N(O157))</f>
      </c>
      <c r="R157" s="13">
        <f>IF(OR(J157="",K157="",M157=""),"",ABS(K157-M157)*J157)</f>
      </c>
      <c r="S157" s="14">
        <f>IF(OR(Q157="",R157="",R157=0),"",Q157/R157)</f>
      </c>
      <c r="T157" s="15">
        <f>IF(Q157="","",IF(Q157&gt;0,"Win",IF(Q157&lt;0,"Loss","Breakeven")))</f>
      </c>
      <c r="U157" s="7"/>
      <c r="V157" s="7"/>
      <c r="W157" s="7"/>
      <c r="X157" s="7"/>
      <c r="Y157" s="7"/>
    </row>
    <row r="158" spans="1:25" x14ac:dyDescent="0.25">
      <c r="A158" s="6"/>
      <c r="B158" s="7"/>
      <c r="C158" s="7"/>
      <c r="D158" s="6"/>
      <c r="E158" s="8"/>
      <c r="F158" s="7"/>
      <c r="G158" s="7"/>
      <c r="H158" s="9"/>
      <c r="I158" s="9"/>
      <c r="J158" s="10">
        <f>IF(OR(H158="",I158=""),"",H158*I158)</f>
      </c>
      <c r="K158" s="11"/>
      <c r="L158" s="11"/>
      <c r="M158" s="11"/>
      <c r="N158" s="11"/>
      <c r="O158" s="12"/>
      <c r="P158" s="13">
        <f>IF(OR(J158="",K158="",L158="",G158=""),"",IF(G158="Sell",(K158-L158)*J158,(L158-K158)*J158))</f>
      </c>
      <c r="Q158" s="13">
        <f>IF(P158="","",P158-N(O158))</f>
      </c>
      <c r="R158" s="13">
        <f>IF(OR(J158="",K158="",M158=""),"",ABS(K158-M158)*J158)</f>
      </c>
      <c r="S158" s="14">
        <f>IF(OR(Q158="",R158="",R158=0),"",Q158/R158)</f>
      </c>
      <c r="T158" s="15">
        <f>IF(Q158="","",IF(Q158&gt;0,"Win",IF(Q158&lt;0,"Loss","Breakeven")))</f>
      </c>
      <c r="U158" s="7"/>
      <c r="V158" s="7"/>
      <c r="W158" s="7"/>
      <c r="X158" s="7"/>
      <c r="Y158" s="7"/>
    </row>
    <row r="159" spans="1:25" x14ac:dyDescent="0.25">
      <c r="A159" s="6"/>
      <c r="B159" s="7"/>
      <c r="C159" s="7"/>
      <c r="D159" s="6"/>
      <c r="E159" s="8"/>
      <c r="F159" s="7"/>
      <c r="G159" s="7"/>
      <c r="H159" s="9"/>
      <c r="I159" s="9"/>
      <c r="J159" s="10">
        <f>IF(OR(H159="",I159=""),"",H159*I159)</f>
      </c>
      <c r="K159" s="11"/>
      <c r="L159" s="11"/>
      <c r="M159" s="11"/>
      <c r="N159" s="11"/>
      <c r="O159" s="12"/>
      <c r="P159" s="13">
        <f>IF(OR(J159="",K159="",L159="",G159=""),"",IF(G159="Sell",(K159-L159)*J159,(L159-K159)*J159))</f>
      </c>
      <c r="Q159" s="13">
        <f>IF(P159="","",P159-N(O159))</f>
      </c>
      <c r="R159" s="13">
        <f>IF(OR(J159="",K159="",M159=""),"",ABS(K159-M159)*J159)</f>
      </c>
      <c r="S159" s="14">
        <f>IF(OR(Q159="",R159="",R159=0),"",Q159/R159)</f>
      </c>
      <c r="T159" s="15">
        <f>IF(Q159="","",IF(Q159&gt;0,"Win",IF(Q159&lt;0,"Loss","Breakeven")))</f>
      </c>
      <c r="U159" s="7"/>
      <c r="V159" s="7"/>
      <c r="W159" s="7"/>
      <c r="X159" s="7"/>
      <c r="Y159" s="7"/>
    </row>
    <row r="160" spans="1:25" x14ac:dyDescent="0.25">
      <c r="A160" s="6"/>
      <c r="B160" s="7"/>
      <c r="C160" s="7"/>
      <c r="D160" s="6"/>
      <c r="E160" s="8"/>
      <c r="F160" s="7"/>
      <c r="G160" s="7"/>
      <c r="H160" s="9"/>
      <c r="I160" s="9"/>
      <c r="J160" s="10">
        <f>IF(OR(H160="",I160=""),"",H160*I160)</f>
      </c>
      <c r="K160" s="11"/>
      <c r="L160" s="11"/>
      <c r="M160" s="11"/>
      <c r="N160" s="11"/>
      <c r="O160" s="12"/>
      <c r="P160" s="13">
        <f>IF(OR(J160="",K160="",L160="",G160=""),"",IF(G160="Sell",(K160-L160)*J160,(L160-K160)*J160))</f>
      </c>
      <c r="Q160" s="13">
        <f>IF(P160="","",P160-N(O160))</f>
      </c>
      <c r="R160" s="13">
        <f>IF(OR(J160="",K160="",M160=""),"",ABS(K160-M160)*J160)</f>
      </c>
      <c r="S160" s="14">
        <f>IF(OR(Q160="",R160="",R160=0),"",Q160/R160)</f>
      </c>
      <c r="T160" s="15">
        <f>IF(Q160="","",IF(Q160&gt;0,"Win",IF(Q160&lt;0,"Loss","Breakeven")))</f>
      </c>
      <c r="U160" s="7"/>
      <c r="V160" s="7"/>
      <c r="W160" s="7"/>
      <c r="X160" s="7"/>
      <c r="Y160" s="7"/>
    </row>
    <row r="161" spans="1:25" x14ac:dyDescent="0.25">
      <c r="A161" s="6"/>
      <c r="B161" s="7"/>
      <c r="C161" s="7"/>
      <c r="D161" s="6"/>
      <c r="E161" s="8"/>
      <c r="F161" s="7"/>
      <c r="G161" s="7"/>
      <c r="H161" s="9"/>
      <c r="I161" s="9"/>
      <c r="J161" s="10">
        <f>IF(OR(H161="",I161=""),"",H161*I161)</f>
      </c>
      <c r="K161" s="11"/>
      <c r="L161" s="11"/>
      <c r="M161" s="11"/>
      <c r="N161" s="11"/>
      <c r="O161" s="12"/>
      <c r="P161" s="13">
        <f>IF(OR(J161="",K161="",L161="",G161=""),"",IF(G161="Sell",(K161-L161)*J161,(L161-K161)*J161))</f>
      </c>
      <c r="Q161" s="13">
        <f>IF(P161="","",P161-N(O161))</f>
      </c>
      <c r="R161" s="13">
        <f>IF(OR(J161="",K161="",M161=""),"",ABS(K161-M161)*J161)</f>
      </c>
      <c r="S161" s="14">
        <f>IF(OR(Q161="",R161="",R161=0),"",Q161/R161)</f>
      </c>
      <c r="T161" s="15">
        <f>IF(Q161="","",IF(Q161&gt;0,"Win",IF(Q161&lt;0,"Loss","Breakeven")))</f>
      </c>
      <c r="U161" s="7"/>
      <c r="V161" s="7"/>
      <c r="W161" s="7"/>
      <c r="X161" s="7"/>
      <c r="Y161" s="7"/>
    </row>
    <row r="162" spans="1:25" x14ac:dyDescent="0.25">
      <c r="A162" s="6"/>
      <c r="B162" s="7"/>
      <c r="C162" s="7"/>
      <c r="D162" s="6"/>
      <c r="E162" s="8"/>
      <c r="F162" s="7"/>
      <c r="G162" s="7"/>
      <c r="H162" s="9"/>
      <c r="I162" s="9"/>
      <c r="J162" s="10">
        <f>IF(OR(H162="",I162=""),"",H162*I162)</f>
      </c>
      <c r="K162" s="11"/>
      <c r="L162" s="11"/>
      <c r="M162" s="11"/>
      <c r="N162" s="11"/>
      <c r="O162" s="12"/>
      <c r="P162" s="13">
        <f>IF(OR(J162="",K162="",L162="",G162=""),"",IF(G162="Sell",(K162-L162)*J162,(L162-K162)*J162))</f>
      </c>
      <c r="Q162" s="13">
        <f>IF(P162="","",P162-N(O162))</f>
      </c>
      <c r="R162" s="13">
        <f>IF(OR(J162="",K162="",M162=""),"",ABS(K162-M162)*J162)</f>
      </c>
      <c r="S162" s="14">
        <f>IF(OR(Q162="",R162="",R162=0),"",Q162/R162)</f>
      </c>
      <c r="T162" s="15">
        <f>IF(Q162="","",IF(Q162&gt;0,"Win",IF(Q162&lt;0,"Loss","Breakeven")))</f>
      </c>
      <c r="U162" s="7"/>
      <c r="V162" s="7"/>
      <c r="W162" s="7"/>
      <c r="X162" s="7"/>
      <c r="Y162" s="7"/>
    </row>
    <row r="163" spans="1:25" x14ac:dyDescent="0.25">
      <c r="A163" s="6"/>
      <c r="B163" s="7"/>
      <c r="C163" s="7"/>
      <c r="D163" s="6"/>
      <c r="E163" s="8"/>
      <c r="F163" s="7"/>
      <c r="G163" s="7"/>
      <c r="H163" s="9"/>
      <c r="I163" s="9"/>
      <c r="J163" s="10">
        <f>IF(OR(H163="",I163=""),"",H163*I163)</f>
      </c>
      <c r="K163" s="11"/>
      <c r="L163" s="11"/>
      <c r="M163" s="11"/>
      <c r="N163" s="11"/>
      <c r="O163" s="12"/>
      <c r="P163" s="13">
        <f>IF(OR(J163="",K163="",L163="",G163=""),"",IF(G163="Sell",(K163-L163)*J163,(L163-K163)*J163))</f>
      </c>
      <c r="Q163" s="13">
        <f>IF(P163="","",P163-N(O163))</f>
      </c>
      <c r="R163" s="13">
        <f>IF(OR(J163="",K163="",M163=""),"",ABS(K163-M163)*J163)</f>
      </c>
      <c r="S163" s="14">
        <f>IF(OR(Q163="",R163="",R163=0),"",Q163/R163)</f>
      </c>
      <c r="T163" s="15">
        <f>IF(Q163="","",IF(Q163&gt;0,"Win",IF(Q163&lt;0,"Loss","Breakeven")))</f>
      </c>
      <c r="U163" s="7"/>
      <c r="V163" s="7"/>
      <c r="W163" s="7"/>
      <c r="X163" s="7"/>
      <c r="Y163" s="7"/>
    </row>
    <row r="164" spans="1:25" x14ac:dyDescent="0.25">
      <c r="A164" s="6"/>
      <c r="B164" s="7"/>
      <c r="C164" s="7"/>
      <c r="D164" s="6"/>
      <c r="E164" s="8"/>
      <c r="F164" s="7"/>
      <c r="G164" s="7"/>
      <c r="H164" s="9"/>
      <c r="I164" s="9"/>
      <c r="J164" s="10">
        <f>IF(OR(H164="",I164=""),"",H164*I164)</f>
      </c>
      <c r="K164" s="11"/>
      <c r="L164" s="11"/>
      <c r="M164" s="11"/>
      <c r="N164" s="11"/>
      <c r="O164" s="12"/>
      <c r="P164" s="13">
        <f>IF(OR(J164="",K164="",L164="",G164=""),"",IF(G164="Sell",(K164-L164)*J164,(L164-K164)*J164))</f>
      </c>
      <c r="Q164" s="13">
        <f>IF(P164="","",P164-N(O164))</f>
      </c>
      <c r="R164" s="13">
        <f>IF(OR(J164="",K164="",M164=""),"",ABS(K164-M164)*J164)</f>
      </c>
      <c r="S164" s="14">
        <f>IF(OR(Q164="",R164="",R164=0),"",Q164/R164)</f>
      </c>
      <c r="T164" s="15">
        <f>IF(Q164="","",IF(Q164&gt;0,"Win",IF(Q164&lt;0,"Loss","Breakeven")))</f>
      </c>
      <c r="U164" s="7"/>
      <c r="V164" s="7"/>
      <c r="W164" s="7"/>
      <c r="X164" s="7"/>
      <c r="Y164" s="7"/>
    </row>
    <row r="165" spans="1:25" x14ac:dyDescent="0.25">
      <c r="A165" s="6"/>
      <c r="B165" s="7"/>
      <c r="C165" s="7"/>
      <c r="D165" s="6"/>
      <c r="E165" s="8"/>
      <c r="F165" s="7"/>
      <c r="G165" s="7"/>
      <c r="H165" s="9"/>
      <c r="I165" s="9"/>
      <c r="J165" s="10">
        <f>IF(OR(H165="",I165=""),"",H165*I165)</f>
      </c>
      <c r="K165" s="11"/>
      <c r="L165" s="11"/>
      <c r="M165" s="11"/>
      <c r="N165" s="11"/>
      <c r="O165" s="12"/>
      <c r="P165" s="13">
        <f>IF(OR(J165="",K165="",L165="",G165=""),"",IF(G165="Sell",(K165-L165)*J165,(L165-K165)*J165))</f>
      </c>
      <c r="Q165" s="13">
        <f>IF(P165="","",P165-N(O165))</f>
      </c>
      <c r="R165" s="13">
        <f>IF(OR(J165="",K165="",M165=""),"",ABS(K165-M165)*J165)</f>
      </c>
      <c r="S165" s="14">
        <f>IF(OR(Q165="",R165="",R165=0),"",Q165/R165)</f>
      </c>
      <c r="T165" s="15">
        <f>IF(Q165="","",IF(Q165&gt;0,"Win",IF(Q165&lt;0,"Loss","Breakeven")))</f>
      </c>
      <c r="U165" s="7"/>
      <c r="V165" s="7"/>
      <c r="W165" s="7"/>
      <c r="X165" s="7"/>
      <c r="Y165" s="7"/>
    </row>
    <row r="166" spans="1:25" x14ac:dyDescent="0.25">
      <c r="A166" s="6"/>
      <c r="B166" s="7"/>
      <c r="C166" s="7"/>
      <c r="D166" s="6"/>
      <c r="E166" s="8"/>
      <c r="F166" s="7"/>
      <c r="G166" s="7"/>
      <c r="H166" s="9"/>
      <c r="I166" s="9"/>
      <c r="J166" s="10">
        <f>IF(OR(H166="",I166=""),"",H166*I166)</f>
      </c>
      <c r="K166" s="11"/>
      <c r="L166" s="11"/>
      <c r="M166" s="11"/>
      <c r="N166" s="11"/>
      <c r="O166" s="12"/>
      <c r="P166" s="13">
        <f>IF(OR(J166="",K166="",L166="",G166=""),"",IF(G166="Sell",(K166-L166)*J166,(L166-K166)*J166))</f>
      </c>
      <c r="Q166" s="13">
        <f>IF(P166="","",P166-N(O166))</f>
      </c>
      <c r="R166" s="13">
        <f>IF(OR(J166="",K166="",M166=""),"",ABS(K166-M166)*J166)</f>
      </c>
      <c r="S166" s="14">
        <f>IF(OR(Q166="",R166="",R166=0),"",Q166/R166)</f>
      </c>
      <c r="T166" s="15">
        <f>IF(Q166="","",IF(Q166&gt;0,"Win",IF(Q166&lt;0,"Loss","Breakeven")))</f>
      </c>
      <c r="U166" s="7"/>
      <c r="V166" s="7"/>
      <c r="W166" s="7"/>
      <c r="X166" s="7"/>
      <c r="Y166" s="7"/>
    </row>
    <row r="167" spans="1:25" x14ac:dyDescent="0.25">
      <c r="A167" s="6"/>
      <c r="B167" s="7"/>
      <c r="C167" s="7"/>
      <c r="D167" s="6"/>
      <c r="E167" s="8"/>
      <c r="F167" s="7"/>
      <c r="G167" s="7"/>
      <c r="H167" s="9"/>
      <c r="I167" s="9"/>
      <c r="J167" s="10">
        <f>IF(OR(H167="",I167=""),"",H167*I167)</f>
      </c>
      <c r="K167" s="11"/>
      <c r="L167" s="11"/>
      <c r="M167" s="11"/>
      <c r="N167" s="11"/>
      <c r="O167" s="12"/>
      <c r="P167" s="13">
        <f>IF(OR(J167="",K167="",L167="",G167=""),"",IF(G167="Sell",(K167-L167)*J167,(L167-K167)*J167))</f>
      </c>
      <c r="Q167" s="13">
        <f>IF(P167="","",P167-N(O167))</f>
      </c>
      <c r="R167" s="13">
        <f>IF(OR(J167="",K167="",M167=""),"",ABS(K167-M167)*J167)</f>
      </c>
      <c r="S167" s="14">
        <f>IF(OR(Q167="",R167="",R167=0),"",Q167/R167)</f>
      </c>
      <c r="T167" s="15">
        <f>IF(Q167="","",IF(Q167&gt;0,"Win",IF(Q167&lt;0,"Loss","Breakeven")))</f>
      </c>
      <c r="U167" s="7"/>
      <c r="V167" s="7"/>
      <c r="W167" s="7"/>
      <c r="X167" s="7"/>
      <c r="Y167" s="7"/>
    </row>
    <row r="168" spans="1:25" x14ac:dyDescent="0.25">
      <c r="A168" s="6"/>
      <c r="B168" s="7"/>
      <c r="C168" s="7"/>
      <c r="D168" s="6"/>
      <c r="E168" s="8"/>
      <c r="F168" s="7"/>
      <c r="G168" s="7"/>
      <c r="H168" s="9"/>
      <c r="I168" s="9"/>
      <c r="J168" s="10">
        <f>IF(OR(H168="",I168=""),"",H168*I168)</f>
      </c>
      <c r="K168" s="11"/>
      <c r="L168" s="11"/>
      <c r="M168" s="11"/>
      <c r="N168" s="11"/>
      <c r="O168" s="12"/>
      <c r="P168" s="13">
        <f>IF(OR(J168="",K168="",L168="",G168=""),"",IF(G168="Sell",(K168-L168)*J168,(L168-K168)*J168))</f>
      </c>
      <c r="Q168" s="13">
        <f>IF(P168="","",P168-N(O168))</f>
      </c>
      <c r="R168" s="13">
        <f>IF(OR(J168="",K168="",M168=""),"",ABS(K168-M168)*J168)</f>
      </c>
      <c r="S168" s="14">
        <f>IF(OR(Q168="",R168="",R168=0),"",Q168/R168)</f>
      </c>
      <c r="T168" s="15">
        <f>IF(Q168="","",IF(Q168&gt;0,"Win",IF(Q168&lt;0,"Loss","Breakeven")))</f>
      </c>
      <c r="U168" s="7"/>
      <c r="V168" s="7"/>
      <c r="W168" s="7"/>
      <c r="X168" s="7"/>
      <c r="Y168" s="7"/>
    </row>
    <row r="169" spans="1:25" x14ac:dyDescent="0.25">
      <c r="A169" s="6"/>
      <c r="B169" s="7"/>
      <c r="C169" s="7"/>
      <c r="D169" s="6"/>
      <c r="E169" s="8"/>
      <c r="F169" s="7"/>
      <c r="G169" s="7"/>
      <c r="H169" s="9"/>
      <c r="I169" s="9"/>
      <c r="J169" s="10">
        <f>IF(OR(H169="",I169=""),"",H169*I169)</f>
      </c>
      <c r="K169" s="11"/>
      <c r="L169" s="11"/>
      <c r="M169" s="11"/>
      <c r="N169" s="11"/>
      <c r="O169" s="12"/>
      <c r="P169" s="13">
        <f>IF(OR(J169="",K169="",L169="",G169=""),"",IF(G169="Sell",(K169-L169)*J169,(L169-K169)*J169))</f>
      </c>
      <c r="Q169" s="13">
        <f>IF(P169="","",P169-N(O169))</f>
      </c>
      <c r="R169" s="13">
        <f>IF(OR(J169="",K169="",M169=""),"",ABS(K169-M169)*J169)</f>
      </c>
      <c r="S169" s="14">
        <f>IF(OR(Q169="",R169="",R169=0),"",Q169/R169)</f>
      </c>
      <c r="T169" s="15">
        <f>IF(Q169="","",IF(Q169&gt;0,"Win",IF(Q169&lt;0,"Loss","Breakeven")))</f>
      </c>
      <c r="U169" s="7"/>
      <c r="V169" s="7"/>
      <c r="W169" s="7"/>
      <c r="X169" s="7"/>
      <c r="Y169" s="7"/>
    </row>
    <row r="170" spans="1:25" x14ac:dyDescent="0.25">
      <c r="A170" s="6"/>
      <c r="B170" s="7"/>
      <c r="C170" s="7"/>
      <c r="D170" s="6"/>
      <c r="E170" s="8"/>
      <c r="F170" s="7"/>
      <c r="G170" s="7"/>
      <c r="H170" s="9"/>
      <c r="I170" s="9"/>
      <c r="J170" s="10">
        <f>IF(OR(H170="",I170=""),"",H170*I170)</f>
      </c>
      <c r="K170" s="11"/>
      <c r="L170" s="11"/>
      <c r="M170" s="11"/>
      <c r="N170" s="11"/>
      <c r="O170" s="12"/>
      <c r="P170" s="13">
        <f>IF(OR(J170="",K170="",L170="",G170=""),"",IF(G170="Sell",(K170-L170)*J170,(L170-K170)*J170))</f>
      </c>
      <c r="Q170" s="13">
        <f>IF(P170="","",P170-N(O170))</f>
      </c>
      <c r="R170" s="13">
        <f>IF(OR(J170="",K170="",M170=""),"",ABS(K170-M170)*J170)</f>
      </c>
      <c r="S170" s="14">
        <f>IF(OR(Q170="",R170="",R170=0),"",Q170/R170)</f>
      </c>
      <c r="T170" s="15">
        <f>IF(Q170="","",IF(Q170&gt;0,"Win",IF(Q170&lt;0,"Loss","Breakeven")))</f>
      </c>
      <c r="U170" s="7"/>
      <c r="V170" s="7"/>
      <c r="W170" s="7"/>
      <c r="X170" s="7"/>
      <c r="Y170" s="7"/>
    </row>
    <row r="171" spans="1:25" x14ac:dyDescent="0.25">
      <c r="A171" s="6"/>
      <c r="B171" s="7"/>
      <c r="C171" s="7"/>
      <c r="D171" s="6"/>
      <c r="E171" s="8"/>
      <c r="F171" s="7"/>
      <c r="G171" s="7"/>
      <c r="H171" s="9"/>
      <c r="I171" s="9"/>
      <c r="J171" s="10">
        <f>IF(OR(H171="",I171=""),"",H171*I171)</f>
      </c>
      <c r="K171" s="11"/>
      <c r="L171" s="11"/>
      <c r="M171" s="11"/>
      <c r="N171" s="11"/>
      <c r="O171" s="12"/>
      <c r="P171" s="13">
        <f>IF(OR(J171="",K171="",L171="",G171=""),"",IF(G171="Sell",(K171-L171)*J171,(L171-K171)*J171))</f>
      </c>
      <c r="Q171" s="13">
        <f>IF(P171="","",P171-N(O171))</f>
      </c>
      <c r="R171" s="13">
        <f>IF(OR(J171="",K171="",M171=""),"",ABS(K171-M171)*J171)</f>
      </c>
      <c r="S171" s="14">
        <f>IF(OR(Q171="",R171="",R171=0),"",Q171/R171)</f>
      </c>
      <c r="T171" s="15">
        <f>IF(Q171="","",IF(Q171&gt;0,"Win",IF(Q171&lt;0,"Loss","Breakeven")))</f>
      </c>
      <c r="U171" s="7"/>
      <c r="V171" s="7"/>
      <c r="W171" s="7"/>
      <c r="X171" s="7"/>
      <c r="Y171" s="7"/>
    </row>
    <row r="172" spans="1:25" x14ac:dyDescent="0.25">
      <c r="A172" s="6"/>
      <c r="B172" s="7"/>
      <c r="C172" s="7"/>
      <c r="D172" s="6"/>
      <c r="E172" s="8"/>
      <c r="F172" s="7"/>
      <c r="G172" s="7"/>
      <c r="H172" s="9"/>
      <c r="I172" s="9"/>
      <c r="J172" s="10">
        <f>IF(OR(H172="",I172=""),"",H172*I172)</f>
      </c>
      <c r="K172" s="11"/>
      <c r="L172" s="11"/>
      <c r="M172" s="11"/>
      <c r="N172" s="11"/>
      <c r="O172" s="12"/>
      <c r="P172" s="13">
        <f>IF(OR(J172="",K172="",L172="",G172=""),"",IF(G172="Sell",(K172-L172)*J172,(L172-K172)*J172))</f>
      </c>
      <c r="Q172" s="13">
        <f>IF(P172="","",P172-N(O172))</f>
      </c>
      <c r="R172" s="13">
        <f>IF(OR(J172="",K172="",M172=""),"",ABS(K172-M172)*J172)</f>
      </c>
      <c r="S172" s="14">
        <f>IF(OR(Q172="",R172="",R172=0),"",Q172/R172)</f>
      </c>
      <c r="T172" s="15">
        <f>IF(Q172="","",IF(Q172&gt;0,"Win",IF(Q172&lt;0,"Loss","Breakeven")))</f>
      </c>
      <c r="U172" s="7"/>
      <c r="V172" s="7"/>
      <c r="W172" s="7"/>
      <c r="X172" s="7"/>
      <c r="Y172" s="7"/>
    </row>
    <row r="173" spans="1:25" x14ac:dyDescent="0.25">
      <c r="A173" s="6"/>
      <c r="B173" s="7"/>
      <c r="C173" s="7"/>
      <c r="D173" s="6"/>
      <c r="E173" s="8"/>
      <c r="F173" s="7"/>
      <c r="G173" s="7"/>
      <c r="H173" s="9"/>
      <c r="I173" s="9"/>
      <c r="J173" s="10">
        <f>IF(OR(H173="",I173=""),"",H173*I173)</f>
      </c>
      <c r="K173" s="11"/>
      <c r="L173" s="11"/>
      <c r="M173" s="11"/>
      <c r="N173" s="11"/>
      <c r="O173" s="12"/>
      <c r="P173" s="13">
        <f>IF(OR(J173="",K173="",L173="",G173=""),"",IF(G173="Sell",(K173-L173)*J173,(L173-K173)*J173))</f>
      </c>
      <c r="Q173" s="13">
        <f>IF(P173="","",P173-N(O173))</f>
      </c>
      <c r="R173" s="13">
        <f>IF(OR(J173="",K173="",M173=""),"",ABS(K173-M173)*J173)</f>
      </c>
      <c r="S173" s="14">
        <f>IF(OR(Q173="",R173="",R173=0),"",Q173/R173)</f>
      </c>
      <c r="T173" s="15">
        <f>IF(Q173="","",IF(Q173&gt;0,"Win",IF(Q173&lt;0,"Loss","Breakeven")))</f>
      </c>
      <c r="U173" s="7"/>
      <c r="V173" s="7"/>
      <c r="W173" s="7"/>
      <c r="X173" s="7"/>
      <c r="Y173" s="7"/>
    </row>
    <row r="174" spans="1:25" x14ac:dyDescent="0.25">
      <c r="A174" s="6"/>
      <c r="B174" s="7"/>
      <c r="C174" s="7"/>
      <c r="D174" s="6"/>
      <c r="E174" s="8"/>
      <c r="F174" s="7"/>
      <c r="G174" s="7"/>
      <c r="H174" s="9"/>
      <c r="I174" s="9"/>
      <c r="J174" s="10">
        <f>IF(OR(H174="",I174=""),"",H174*I174)</f>
      </c>
      <c r="K174" s="11"/>
      <c r="L174" s="11"/>
      <c r="M174" s="11"/>
      <c r="N174" s="11"/>
      <c r="O174" s="12"/>
      <c r="P174" s="13">
        <f>IF(OR(J174="",K174="",L174="",G174=""),"",IF(G174="Sell",(K174-L174)*J174,(L174-K174)*J174))</f>
      </c>
      <c r="Q174" s="13">
        <f>IF(P174="","",P174-N(O174))</f>
      </c>
      <c r="R174" s="13">
        <f>IF(OR(J174="",K174="",M174=""),"",ABS(K174-M174)*J174)</f>
      </c>
      <c r="S174" s="14">
        <f>IF(OR(Q174="",R174="",R174=0),"",Q174/R174)</f>
      </c>
      <c r="T174" s="15">
        <f>IF(Q174="","",IF(Q174&gt;0,"Win",IF(Q174&lt;0,"Loss","Breakeven")))</f>
      </c>
      <c r="U174" s="7"/>
      <c r="V174" s="7"/>
      <c r="W174" s="7"/>
      <c r="X174" s="7"/>
      <c r="Y174" s="7"/>
    </row>
    <row r="175" spans="1:25" x14ac:dyDescent="0.25">
      <c r="A175" s="6"/>
      <c r="B175" s="7"/>
      <c r="C175" s="7"/>
      <c r="D175" s="6"/>
      <c r="E175" s="8"/>
      <c r="F175" s="7"/>
      <c r="G175" s="7"/>
      <c r="H175" s="9"/>
      <c r="I175" s="9"/>
      <c r="J175" s="10">
        <f>IF(OR(H175="",I175=""),"",H175*I175)</f>
      </c>
      <c r="K175" s="11"/>
      <c r="L175" s="11"/>
      <c r="M175" s="11"/>
      <c r="N175" s="11"/>
      <c r="O175" s="12"/>
      <c r="P175" s="13">
        <f>IF(OR(J175="",K175="",L175="",G175=""),"",IF(G175="Sell",(K175-L175)*J175,(L175-K175)*J175))</f>
      </c>
      <c r="Q175" s="13">
        <f>IF(P175="","",P175-N(O175))</f>
      </c>
      <c r="R175" s="13">
        <f>IF(OR(J175="",K175="",M175=""),"",ABS(K175-M175)*J175)</f>
      </c>
      <c r="S175" s="14">
        <f>IF(OR(Q175="",R175="",R175=0),"",Q175/R175)</f>
      </c>
      <c r="T175" s="15">
        <f>IF(Q175="","",IF(Q175&gt;0,"Win",IF(Q175&lt;0,"Loss","Breakeven")))</f>
      </c>
      <c r="U175" s="7"/>
      <c r="V175" s="7"/>
      <c r="W175" s="7"/>
      <c r="X175" s="7"/>
      <c r="Y175" s="7"/>
    </row>
    <row r="176" spans="1:25" x14ac:dyDescent="0.25">
      <c r="A176" s="6"/>
      <c r="B176" s="7"/>
      <c r="C176" s="7"/>
      <c r="D176" s="6"/>
      <c r="E176" s="8"/>
      <c r="F176" s="7"/>
      <c r="G176" s="7"/>
      <c r="H176" s="9"/>
      <c r="I176" s="9"/>
      <c r="J176" s="10">
        <f>IF(OR(H176="",I176=""),"",H176*I176)</f>
      </c>
      <c r="K176" s="11"/>
      <c r="L176" s="11"/>
      <c r="M176" s="11"/>
      <c r="N176" s="11"/>
      <c r="O176" s="12"/>
      <c r="P176" s="13">
        <f>IF(OR(J176="",K176="",L176="",G176=""),"",IF(G176="Sell",(K176-L176)*J176,(L176-K176)*J176))</f>
      </c>
      <c r="Q176" s="13">
        <f>IF(P176="","",P176-N(O176))</f>
      </c>
      <c r="R176" s="13">
        <f>IF(OR(J176="",K176="",M176=""),"",ABS(K176-M176)*J176)</f>
      </c>
      <c r="S176" s="14">
        <f>IF(OR(Q176="",R176="",R176=0),"",Q176/R176)</f>
      </c>
      <c r="T176" s="15">
        <f>IF(Q176="","",IF(Q176&gt;0,"Win",IF(Q176&lt;0,"Loss","Breakeven")))</f>
      </c>
      <c r="U176" s="7"/>
      <c r="V176" s="7"/>
      <c r="W176" s="7"/>
      <c r="X176" s="7"/>
      <c r="Y176" s="7"/>
    </row>
    <row r="177" spans="1:25" x14ac:dyDescent="0.25">
      <c r="A177" s="6"/>
      <c r="B177" s="7"/>
      <c r="C177" s="7"/>
      <c r="D177" s="6"/>
      <c r="E177" s="8"/>
      <c r="F177" s="7"/>
      <c r="G177" s="7"/>
      <c r="H177" s="9"/>
      <c r="I177" s="9"/>
      <c r="J177" s="10">
        <f>IF(OR(H177="",I177=""),"",H177*I177)</f>
      </c>
      <c r="K177" s="11"/>
      <c r="L177" s="11"/>
      <c r="M177" s="11"/>
      <c r="N177" s="11"/>
      <c r="O177" s="12"/>
      <c r="P177" s="13">
        <f>IF(OR(J177="",K177="",L177="",G177=""),"",IF(G177="Sell",(K177-L177)*J177,(L177-K177)*J177))</f>
      </c>
      <c r="Q177" s="13">
        <f>IF(P177="","",P177-N(O177))</f>
      </c>
      <c r="R177" s="13">
        <f>IF(OR(J177="",K177="",M177=""),"",ABS(K177-M177)*J177)</f>
      </c>
      <c r="S177" s="14">
        <f>IF(OR(Q177="",R177="",R177=0),"",Q177/R177)</f>
      </c>
      <c r="T177" s="15">
        <f>IF(Q177="","",IF(Q177&gt;0,"Win",IF(Q177&lt;0,"Loss","Breakeven")))</f>
      </c>
      <c r="U177" s="7"/>
      <c r="V177" s="7"/>
      <c r="W177" s="7"/>
      <c r="X177" s="7"/>
      <c r="Y177" s="7"/>
    </row>
    <row r="178" spans="1:25" x14ac:dyDescent="0.25">
      <c r="A178" s="6"/>
      <c r="B178" s="7"/>
      <c r="C178" s="7"/>
      <c r="D178" s="6"/>
      <c r="E178" s="8"/>
      <c r="F178" s="7"/>
      <c r="G178" s="7"/>
      <c r="H178" s="9"/>
      <c r="I178" s="9"/>
      <c r="J178" s="10">
        <f>IF(OR(H178="",I178=""),"",H178*I178)</f>
      </c>
      <c r="K178" s="11"/>
      <c r="L178" s="11"/>
      <c r="M178" s="11"/>
      <c r="N178" s="11"/>
      <c r="O178" s="12"/>
      <c r="P178" s="13">
        <f>IF(OR(J178="",K178="",L178="",G178=""),"",IF(G178="Sell",(K178-L178)*J178,(L178-K178)*J178))</f>
      </c>
      <c r="Q178" s="13">
        <f>IF(P178="","",P178-N(O178))</f>
      </c>
      <c r="R178" s="13">
        <f>IF(OR(J178="",K178="",M178=""),"",ABS(K178-M178)*J178)</f>
      </c>
      <c r="S178" s="14">
        <f>IF(OR(Q178="",R178="",R178=0),"",Q178/R178)</f>
      </c>
      <c r="T178" s="15">
        <f>IF(Q178="","",IF(Q178&gt;0,"Win",IF(Q178&lt;0,"Loss","Breakeven")))</f>
      </c>
      <c r="U178" s="7"/>
      <c r="V178" s="7"/>
      <c r="W178" s="7"/>
      <c r="X178" s="7"/>
      <c r="Y178" s="7"/>
    </row>
    <row r="179" spans="1:25" x14ac:dyDescent="0.25">
      <c r="A179" s="6"/>
      <c r="B179" s="7"/>
      <c r="C179" s="7"/>
      <c r="D179" s="6"/>
      <c r="E179" s="8"/>
      <c r="F179" s="7"/>
      <c r="G179" s="7"/>
      <c r="H179" s="9"/>
      <c r="I179" s="9"/>
      <c r="J179" s="10">
        <f>IF(OR(H179="",I179=""),"",H179*I179)</f>
      </c>
      <c r="K179" s="11"/>
      <c r="L179" s="11"/>
      <c r="M179" s="11"/>
      <c r="N179" s="11"/>
      <c r="O179" s="12"/>
      <c r="P179" s="13">
        <f>IF(OR(J179="",K179="",L179="",G179=""),"",IF(G179="Sell",(K179-L179)*J179,(L179-K179)*J179))</f>
      </c>
      <c r="Q179" s="13">
        <f>IF(P179="","",P179-N(O179))</f>
      </c>
      <c r="R179" s="13">
        <f>IF(OR(J179="",K179="",M179=""),"",ABS(K179-M179)*J179)</f>
      </c>
      <c r="S179" s="14">
        <f>IF(OR(Q179="",R179="",R179=0),"",Q179/R179)</f>
      </c>
      <c r="T179" s="15">
        <f>IF(Q179="","",IF(Q179&gt;0,"Win",IF(Q179&lt;0,"Loss","Breakeven")))</f>
      </c>
      <c r="U179" s="7"/>
      <c r="V179" s="7"/>
      <c r="W179" s="7"/>
      <c r="X179" s="7"/>
      <c r="Y179" s="7"/>
    </row>
    <row r="180" spans="1:25" x14ac:dyDescent="0.25">
      <c r="A180" s="6"/>
      <c r="B180" s="7"/>
      <c r="C180" s="7"/>
      <c r="D180" s="6"/>
      <c r="E180" s="8"/>
      <c r="F180" s="7"/>
      <c r="G180" s="7"/>
      <c r="H180" s="9"/>
      <c r="I180" s="9"/>
      <c r="J180" s="10">
        <f>IF(OR(H180="",I180=""),"",H180*I180)</f>
      </c>
      <c r="K180" s="11"/>
      <c r="L180" s="11"/>
      <c r="M180" s="11"/>
      <c r="N180" s="11"/>
      <c r="O180" s="12"/>
      <c r="P180" s="13">
        <f>IF(OR(J180="",K180="",L180="",G180=""),"",IF(G180="Sell",(K180-L180)*J180,(L180-K180)*J180))</f>
      </c>
      <c r="Q180" s="13">
        <f>IF(P180="","",P180-N(O180))</f>
      </c>
      <c r="R180" s="13">
        <f>IF(OR(J180="",K180="",M180=""),"",ABS(K180-M180)*J180)</f>
      </c>
      <c r="S180" s="14">
        <f>IF(OR(Q180="",R180="",R180=0),"",Q180/R180)</f>
      </c>
      <c r="T180" s="15">
        <f>IF(Q180="","",IF(Q180&gt;0,"Win",IF(Q180&lt;0,"Loss","Breakeven")))</f>
      </c>
      <c r="U180" s="7"/>
      <c r="V180" s="7"/>
      <c r="W180" s="7"/>
      <c r="X180" s="7"/>
      <c r="Y180" s="7"/>
    </row>
    <row r="181" spans="1:25" x14ac:dyDescent="0.25">
      <c r="A181" s="6"/>
      <c r="B181" s="7"/>
      <c r="C181" s="7"/>
      <c r="D181" s="6"/>
      <c r="E181" s="8"/>
      <c r="F181" s="7"/>
      <c r="G181" s="7"/>
      <c r="H181" s="9"/>
      <c r="I181" s="9"/>
      <c r="J181" s="10">
        <f>IF(OR(H181="",I181=""),"",H181*I181)</f>
      </c>
      <c r="K181" s="11"/>
      <c r="L181" s="11"/>
      <c r="M181" s="11"/>
      <c r="N181" s="11"/>
      <c r="O181" s="12"/>
      <c r="P181" s="13">
        <f>IF(OR(J181="",K181="",L181="",G181=""),"",IF(G181="Sell",(K181-L181)*J181,(L181-K181)*J181))</f>
      </c>
      <c r="Q181" s="13">
        <f>IF(P181="","",P181-N(O181))</f>
      </c>
      <c r="R181" s="13">
        <f>IF(OR(J181="",K181="",M181=""),"",ABS(K181-M181)*J181)</f>
      </c>
      <c r="S181" s="14">
        <f>IF(OR(Q181="",R181="",R181=0),"",Q181/R181)</f>
      </c>
      <c r="T181" s="15">
        <f>IF(Q181="","",IF(Q181&gt;0,"Win",IF(Q181&lt;0,"Loss","Breakeven")))</f>
      </c>
      <c r="U181" s="7"/>
      <c r="V181" s="7"/>
      <c r="W181" s="7"/>
      <c r="X181" s="7"/>
      <c r="Y181" s="7"/>
    </row>
    <row r="182" spans="1:25" x14ac:dyDescent="0.25">
      <c r="A182" s="6"/>
      <c r="B182" s="7"/>
      <c r="C182" s="7"/>
      <c r="D182" s="6"/>
      <c r="E182" s="8"/>
      <c r="F182" s="7"/>
      <c r="G182" s="7"/>
      <c r="H182" s="9"/>
      <c r="I182" s="9"/>
      <c r="J182" s="10">
        <f>IF(OR(H182="",I182=""),"",H182*I182)</f>
      </c>
      <c r="K182" s="11"/>
      <c r="L182" s="11"/>
      <c r="M182" s="11"/>
      <c r="N182" s="11"/>
      <c r="O182" s="12"/>
      <c r="P182" s="13">
        <f>IF(OR(J182="",K182="",L182="",G182=""),"",IF(G182="Sell",(K182-L182)*J182,(L182-K182)*J182))</f>
      </c>
      <c r="Q182" s="13">
        <f>IF(P182="","",P182-N(O182))</f>
      </c>
      <c r="R182" s="13">
        <f>IF(OR(J182="",K182="",M182=""),"",ABS(K182-M182)*J182)</f>
      </c>
      <c r="S182" s="14">
        <f>IF(OR(Q182="",R182="",R182=0),"",Q182/R182)</f>
      </c>
      <c r="T182" s="15">
        <f>IF(Q182="","",IF(Q182&gt;0,"Win",IF(Q182&lt;0,"Loss","Breakeven")))</f>
      </c>
      <c r="U182" s="7"/>
      <c r="V182" s="7"/>
      <c r="W182" s="7"/>
      <c r="X182" s="7"/>
      <c r="Y182" s="7"/>
    </row>
    <row r="183" spans="1:25" x14ac:dyDescent="0.25">
      <c r="A183" s="6"/>
      <c r="B183" s="7"/>
      <c r="C183" s="7"/>
      <c r="D183" s="6"/>
      <c r="E183" s="8"/>
      <c r="F183" s="7"/>
      <c r="G183" s="7"/>
      <c r="H183" s="9"/>
      <c r="I183" s="9"/>
      <c r="J183" s="10">
        <f>IF(OR(H183="",I183=""),"",H183*I183)</f>
      </c>
      <c r="K183" s="11"/>
      <c r="L183" s="11"/>
      <c r="M183" s="11"/>
      <c r="N183" s="11"/>
      <c r="O183" s="12"/>
      <c r="P183" s="13">
        <f>IF(OR(J183="",K183="",L183="",G183=""),"",IF(G183="Sell",(K183-L183)*J183,(L183-K183)*J183))</f>
      </c>
      <c r="Q183" s="13">
        <f>IF(P183="","",P183-N(O183))</f>
      </c>
      <c r="R183" s="13">
        <f>IF(OR(J183="",K183="",M183=""),"",ABS(K183-M183)*J183)</f>
      </c>
      <c r="S183" s="14">
        <f>IF(OR(Q183="",R183="",R183=0),"",Q183/R183)</f>
      </c>
      <c r="T183" s="15">
        <f>IF(Q183="","",IF(Q183&gt;0,"Win",IF(Q183&lt;0,"Loss","Breakeven")))</f>
      </c>
      <c r="U183" s="7"/>
      <c r="V183" s="7"/>
      <c r="W183" s="7"/>
      <c r="X183" s="7"/>
      <c r="Y183" s="7"/>
    </row>
    <row r="184" spans="1:25" x14ac:dyDescent="0.25">
      <c r="A184" s="6"/>
      <c r="B184" s="7"/>
      <c r="C184" s="7"/>
      <c r="D184" s="6"/>
      <c r="E184" s="8"/>
      <c r="F184" s="7"/>
      <c r="G184" s="7"/>
      <c r="H184" s="9"/>
      <c r="I184" s="9"/>
      <c r="J184" s="10">
        <f>IF(OR(H184="",I184=""),"",H184*I184)</f>
      </c>
      <c r="K184" s="11"/>
      <c r="L184" s="11"/>
      <c r="M184" s="11"/>
      <c r="N184" s="11"/>
      <c r="O184" s="12"/>
      <c r="P184" s="13">
        <f>IF(OR(J184="",K184="",L184="",G184=""),"",IF(G184="Sell",(K184-L184)*J184,(L184-K184)*J184))</f>
      </c>
      <c r="Q184" s="13">
        <f>IF(P184="","",P184-N(O184))</f>
      </c>
      <c r="R184" s="13">
        <f>IF(OR(J184="",K184="",M184=""),"",ABS(K184-M184)*J184)</f>
      </c>
      <c r="S184" s="14">
        <f>IF(OR(Q184="",R184="",R184=0),"",Q184/R184)</f>
      </c>
      <c r="T184" s="15">
        <f>IF(Q184="","",IF(Q184&gt;0,"Win",IF(Q184&lt;0,"Loss","Breakeven")))</f>
      </c>
      <c r="U184" s="7"/>
      <c r="V184" s="7"/>
      <c r="W184" s="7"/>
      <c r="X184" s="7"/>
      <c r="Y184" s="7"/>
    </row>
    <row r="185" spans="1:25" x14ac:dyDescent="0.25">
      <c r="A185" s="6"/>
      <c r="B185" s="7"/>
      <c r="C185" s="7"/>
      <c r="D185" s="6"/>
      <c r="E185" s="8"/>
      <c r="F185" s="7"/>
      <c r="G185" s="7"/>
      <c r="H185" s="9"/>
      <c r="I185" s="9"/>
      <c r="J185" s="10">
        <f>IF(OR(H185="",I185=""),"",H185*I185)</f>
      </c>
      <c r="K185" s="11"/>
      <c r="L185" s="11"/>
      <c r="M185" s="11"/>
      <c r="N185" s="11"/>
      <c r="O185" s="12"/>
      <c r="P185" s="13">
        <f>IF(OR(J185="",K185="",L185="",G185=""),"",IF(G185="Sell",(K185-L185)*J185,(L185-K185)*J185))</f>
      </c>
      <c r="Q185" s="13">
        <f>IF(P185="","",P185-N(O185))</f>
      </c>
      <c r="R185" s="13">
        <f>IF(OR(J185="",K185="",M185=""),"",ABS(K185-M185)*J185)</f>
      </c>
      <c r="S185" s="14">
        <f>IF(OR(Q185="",R185="",R185=0),"",Q185/R185)</f>
      </c>
      <c r="T185" s="15">
        <f>IF(Q185="","",IF(Q185&gt;0,"Win",IF(Q185&lt;0,"Loss","Breakeven")))</f>
      </c>
      <c r="U185" s="7"/>
      <c r="V185" s="7"/>
      <c r="W185" s="7"/>
      <c r="X185" s="7"/>
      <c r="Y185" s="7"/>
    </row>
    <row r="186" spans="1:25" x14ac:dyDescent="0.25">
      <c r="A186" s="6"/>
      <c r="B186" s="7"/>
      <c r="C186" s="7"/>
      <c r="D186" s="6"/>
      <c r="E186" s="8"/>
      <c r="F186" s="7"/>
      <c r="G186" s="7"/>
      <c r="H186" s="9"/>
      <c r="I186" s="9"/>
      <c r="J186" s="10">
        <f>IF(OR(H186="",I186=""),"",H186*I186)</f>
      </c>
      <c r="K186" s="11"/>
      <c r="L186" s="11"/>
      <c r="M186" s="11"/>
      <c r="N186" s="11"/>
      <c r="O186" s="12"/>
      <c r="P186" s="13">
        <f>IF(OR(J186="",K186="",L186="",G186=""),"",IF(G186="Sell",(K186-L186)*J186,(L186-K186)*J186))</f>
      </c>
      <c r="Q186" s="13">
        <f>IF(P186="","",P186-N(O186))</f>
      </c>
      <c r="R186" s="13">
        <f>IF(OR(J186="",K186="",M186=""),"",ABS(K186-M186)*J186)</f>
      </c>
      <c r="S186" s="14">
        <f>IF(OR(Q186="",R186="",R186=0),"",Q186/R186)</f>
      </c>
      <c r="T186" s="15">
        <f>IF(Q186="","",IF(Q186&gt;0,"Win",IF(Q186&lt;0,"Loss","Breakeven")))</f>
      </c>
      <c r="U186" s="7"/>
      <c r="V186" s="7"/>
      <c r="W186" s="7"/>
      <c r="X186" s="7"/>
      <c r="Y186" s="7"/>
    </row>
    <row r="187" spans="1:25" x14ac:dyDescent="0.25">
      <c r="A187" s="6"/>
      <c r="B187" s="7"/>
      <c r="C187" s="7"/>
      <c r="D187" s="6"/>
      <c r="E187" s="8"/>
      <c r="F187" s="7"/>
      <c r="G187" s="7"/>
      <c r="H187" s="9"/>
      <c r="I187" s="9"/>
      <c r="J187" s="10">
        <f>IF(OR(H187="",I187=""),"",H187*I187)</f>
      </c>
      <c r="K187" s="11"/>
      <c r="L187" s="11"/>
      <c r="M187" s="11"/>
      <c r="N187" s="11"/>
      <c r="O187" s="12"/>
      <c r="P187" s="13">
        <f>IF(OR(J187="",K187="",L187="",G187=""),"",IF(G187="Sell",(K187-L187)*J187,(L187-K187)*J187))</f>
      </c>
      <c r="Q187" s="13">
        <f>IF(P187="","",P187-N(O187))</f>
      </c>
      <c r="R187" s="13">
        <f>IF(OR(J187="",K187="",M187=""),"",ABS(K187-M187)*J187)</f>
      </c>
      <c r="S187" s="14">
        <f>IF(OR(Q187="",R187="",R187=0),"",Q187/R187)</f>
      </c>
      <c r="T187" s="15">
        <f>IF(Q187="","",IF(Q187&gt;0,"Win",IF(Q187&lt;0,"Loss","Breakeven")))</f>
      </c>
      <c r="U187" s="7"/>
      <c r="V187" s="7"/>
      <c r="W187" s="7"/>
      <c r="X187" s="7"/>
      <c r="Y187" s="7"/>
    </row>
    <row r="188" spans="1:25" x14ac:dyDescent="0.25">
      <c r="A188" s="6"/>
      <c r="B188" s="7"/>
      <c r="C188" s="7"/>
      <c r="D188" s="6"/>
      <c r="E188" s="8"/>
      <c r="F188" s="7"/>
      <c r="G188" s="7"/>
      <c r="H188" s="9"/>
      <c r="I188" s="9"/>
      <c r="J188" s="10">
        <f>IF(OR(H188="",I188=""),"",H188*I188)</f>
      </c>
      <c r="K188" s="11"/>
      <c r="L188" s="11"/>
      <c r="M188" s="11"/>
      <c r="N188" s="11"/>
      <c r="O188" s="12"/>
      <c r="P188" s="13">
        <f>IF(OR(J188="",K188="",L188="",G188=""),"",IF(G188="Sell",(K188-L188)*J188,(L188-K188)*J188))</f>
      </c>
      <c r="Q188" s="13">
        <f>IF(P188="","",P188-N(O188))</f>
      </c>
      <c r="R188" s="13">
        <f>IF(OR(J188="",K188="",M188=""),"",ABS(K188-M188)*J188)</f>
      </c>
      <c r="S188" s="14">
        <f>IF(OR(Q188="",R188="",R188=0),"",Q188/R188)</f>
      </c>
      <c r="T188" s="15">
        <f>IF(Q188="","",IF(Q188&gt;0,"Win",IF(Q188&lt;0,"Loss","Breakeven")))</f>
      </c>
      <c r="U188" s="7"/>
      <c r="V188" s="7"/>
      <c r="W188" s="7"/>
      <c r="X188" s="7"/>
      <c r="Y188" s="7"/>
    </row>
    <row r="189" spans="1:25" x14ac:dyDescent="0.25">
      <c r="A189" s="6"/>
      <c r="B189" s="7"/>
      <c r="C189" s="7"/>
      <c r="D189" s="6"/>
      <c r="E189" s="8"/>
      <c r="F189" s="7"/>
      <c r="G189" s="7"/>
      <c r="H189" s="9"/>
      <c r="I189" s="9"/>
      <c r="J189" s="10">
        <f>IF(OR(H189="",I189=""),"",H189*I189)</f>
      </c>
      <c r="K189" s="11"/>
      <c r="L189" s="11"/>
      <c r="M189" s="11"/>
      <c r="N189" s="11"/>
      <c r="O189" s="12"/>
      <c r="P189" s="13">
        <f>IF(OR(J189="",K189="",L189="",G189=""),"",IF(G189="Sell",(K189-L189)*J189,(L189-K189)*J189))</f>
      </c>
      <c r="Q189" s="13">
        <f>IF(P189="","",P189-N(O189))</f>
      </c>
      <c r="R189" s="13">
        <f>IF(OR(J189="",K189="",M189=""),"",ABS(K189-M189)*J189)</f>
      </c>
      <c r="S189" s="14">
        <f>IF(OR(Q189="",R189="",R189=0),"",Q189/R189)</f>
      </c>
      <c r="T189" s="15">
        <f>IF(Q189="","",IF(Q189&gt;0,"Win",IF(Q189&lt;0,"Loss","Breakeven")))</f>
      </c>
      <c r="U189" s="7"/>
      <c r="V189" s="7"/>
      <c r="W189" s="7"/>
      <c r="X189" s="7"/>
      <c r="Y189" s="7"/>
    </row>
    <row r="190" spans="1:25" x14ac:dyDescent="0.25">
      <c r="A190" s="6"/>
      <c r="B190" s="7"/>
      <c r="C190" s="7"/>
      <c r="D190" s="6"/>
      <c r="E190" s="8"/>
      <c r="F190" s="7"/>
      <c r="G190" s="7"/>
      <c r="H190" s="9"/>
      <c r="I190" s="9"/>
      <c r="J190" s="10">
        <f>IF(OR(H190="",I190=""),"",H190*I190)</f>
      </c>
      <c r="K190" s="11"/>
      <c r="L190" s="11"/>
      <c r="M190" s="11"/>
      <c r="N190" s="11"/>
      <c r="O190" s="12"/>
      <c r="P190" s="13">
        <f>IF(OR(J190="",K190="",L190="",G190=""),"",IF(G190="Sell",(K190-L190)*J190,(L190-K190)*J190))</f>
      </c>
      <c r="Q190" s="13">
        <f>IF(P190="","",P190-N(O190))</f>
      </c>
      <c r="R190" s="13">
        <f>IF(OR(J190="",K190="",M190=""),"",ABS(K190-M190)*J190)</f>
      </c>
      <c r="S190" s="14">
        <f>IF(OR(Q190="",R190="",R190=0),"",Q190/R190)</f>
      </c>
      <c r="T190" s="15">
        <f>IF(Q190="","",IF(Q190&gt;0,"Win",IF(Q190&lt;0,"Loss","Breakeven")))</f>
      </c>
      <c r="U190" s="7"/>
      <c r="V190" s="7"/>
      <c r="W190" s="7"/>
      <c r="X190" s="7"/>
      <c r="Y190" s="7"/>
    </row>
    <row r="191" spans="1:25" x14ac:dyDescent="0.25">
      <c r="A191" s="6"/>
      <c r="B191" s="7"/>
      <c r="C191" s="7"/>
      <c r="D191" s="6"/>
      <c r="E191" s="8"/>
      <c r="F191" s="7"/>
      <c r="G191" s="7"/>
      <c r="H191" s="9"/>
      <c r="I191" s="9"/>
      <c r="J191" s="10">
        <f>IF(OR(H191="",I191=""),"",H191*I191)</f>
      </c>
      <c r="K191" s="11"/>
      <c r="L191" s="11"/>
      <c r="M191" s="11"/>
      <c r="N191" s="11"/>
      <c r="O191" s="12"/>
      <c r="P191" s="13">
        <f>IF(OR(J191="",K191="",L191="",G191=""),"",IF(G191="Sell",(K191-L191)*J191,(L191-K191)*J191))</f>
      </c>
      <c r="Q191" s="13">
        <f>IF(P191="","",P191-N(O191))</f>
      </c>
      <c r="R191" s="13">
        <f>IF(OR(J191="",K191="",M191=""),"",ABS(K191-M191)*J191)</f>
      </c>
      <c r="S191" s="14">
        <f>IF(OR(Q191="",R191="",R191=0),"",Q191/R191)</f>
      </c>
      <c r="T191" s="15">
        <f>IF(Q191="","",IF(Q191&gt;0,"Win",IF(Q191&lt;0,"Loss","Breakeven")))</f>
      </c>
      <c r="U191" s="7"/>
      <c r="V191" s="7"/>
      <c r="W191" s="7"/>
      <c r="X191" s="7"/>
      <c r="Y191" s="7"/>
    </row>
    <row r="192" spans="1:25" x14ac:dyDescent="0.25">
      <c r="A192" s="6"/>
      <c r="B192" s="7"/>
      <c r="C192" s="7"/>
      <c r="D192" s="6"/>
      <c r="E192" s="8"/>
      <c r="F192" s="7"/>
      <c r="G192" s="7"/>
      <c r="H192" s="9"/>
      <c r="I192" s="9"/>
      <c r="J192" s="10">
        <f>IF(OR(H192="",I192=""),"",H192*I192)</f>
      </c>
      <c r="K192" s="11"/>
      <c r="L192" s="11"/>
      <c r="M192" s="11"/>
      <c r="N192" s="11"/>
      <c r="O192" s="12"/>
      <c r="P192" s="13">
        <f>IF(OR(J192="",K192="",L192="",G192=""),"",IF(G192="Sell",(K192-L192)*J192,(L192-K192)*J192))</f>
      </c>
      <c r="Q192" s="13">
        <f>IF(P192="","",P192-N(O192))</f>
      </c>
      <c r="R192" s="13">
        <f>IF(OR(J192="",K192="",M192=""),"",ABS(K192-M192)*J192)</f>
      </c>
      <c r="S192" s="14">
        <f>IF(OR(Q192="",R192="",R192=0),"",Q192/R192)</f>
      </c>
      <c r="T192" s="15">
        <f>IF(Q192="","",IF(Q192&gt;0,"Win",IF(Q192&lt;0,"Loss","Breakeven")))</f>
      </c>
      <c r="U192" s="7"/>
      <c r="V192" s="7"/>
      <c r="W192" s="7"/>
      <c r="X192" s="7"/>
      <c r="Y192" s="7"/>
    </row>
    <row r="193" spans="1:25" x14ac:dyDescent="0.25">
      <c r="A193" s="6"/>
      <c r="B193" s="7"/>
      <c r="C193" s="7"/>
      <c r="D193" s="6"/>
      <c r="E193" s="8"/>
      <c r="F193" s="7"/>
      <c r="G193" s="7"/>
      <c r="H193" s="9"/>
      <c r="I193" s="9"/>
      <c r="J193" s="10">
        <f>IF(OR(H193="",I193=""),"",H193*I193)</f>
      </c>
      <c r="K193" s="11"/>
      <c r="L193" s="11"/>
      <c r="M193" s="11"/>
      <c r="N193" s="11"/>
      <c r="O193" s="12"/>
      <c r="P193" s="13">
        <f>IF(OR(J193="",K193="",L193="",G193=""),"",IF(G193="Sell",(K193-L193)*J193,(L193-K193)*J193))</f>
      </c>
      <c r="Q193" s="13">
        <f>IF(P193="","",P193-N(O193))</f>
      </c>
      <c r="R193" s="13">
        <f>IF(OR(J193="",K193="",M193=""),"",ABS(K193-M193)*J193)</f>
      </c>
      <c r="S193" s="14">
        <f>IF(OR(Q193="",R193="",R193=0),"",Q193/R193)</f>
      </c>
      <c r="T193" s="15">
        <f>IF(Q193="","",IF(Q193&gt;0,"Win",IF(Q193&lt;0,"Loss","Breakeven")))</f>
      </c>
      <c r="U193" s="7"/>
      <c r="V193" s="7"/>
      <c r="W193" s="7"/>
      <c r="X193" s="7"/>
      <c r="Y193" s="7"/>
    </row>
    <row r="194" spans="1:25" x14ac:dyDescent="0.25">
      <c r="A194" s="6"/>
      <c r="B194" s="7"/>
      <c r="C194" s="7"/>
      <c r="D194" s="6"/>
      <c r="E194" s="8"/>
      <c r="F194" s="7"/>
      <c r="G194" s="7"/>
      <c r="H194" s="9"/>
      <c r="I194" s="9"/>
      <c r="J194" s="10">
        <f>IF(OR(H194="",I194=""),"",H194*I194)</f>
      </c>
      <c r="K194" s="11"/>
      <c r="L194" s="11"/>
      <c r="M194" s="11"/>
      <c r="N194" s="11"/>
      <c r="O194" s="12"/>
      <c r="P194" s="13">
        <f>IF(OR(J194="",K194="",L194="",G194=""),"",IF(G194="Sell",(K194-L194)*J194,(L194-K194)*J194))</f>
      </c>
      <c r="Q194" s="13">
        <f>IF(P194="","",P194-N(O194))</f>
      </c>
      <c r="R194" s="13">
        <f>IF(OR(J194="",K194="",M194=""),"",ABS(K194-M194)*J194)</f>
      </c>
      <c r="S194" s="14">
        <f>IF(OR(Q194="",R194="",R194=0),"",Q194/R194)</f>
      </c>
      <c r="T194" s="15">
        <f>IF(Q194="","",IF(Q194&gt;0,"Win",IF(Q194&lt;0,"Loss","Breakeven")))</f>
      </c>
      <c r="U194" s="7"/>
      <c r="V194" s="7"/>
      <c r="W194" s="7"/>
      <c r="X194" s="7"/>
      <c r="Y194" s="7"/>
    </row>
    <row r="195" spans="1:25" x14ac:dyDescent="0.25">
      <c r="A195" s="6"/>
      <c r="B195" s="7"/>
      <c r="C195" s="7"/>
      <c r="D195" s="6"/>
      <c r="E195" s="8"/>
      <c r="F195" s="7"/>
      <c r="G195" s="7"/>
      <c r="H195" s="9"/>
      <c r="I195" s="9"/>
      <c r="J195" s="10">
        <f>IF(OR(H195="",I195=""),"",H195*I195)</f>
      </c>
      <c r="K195" s="11"/>
      <c r="L195" s="11"/>
      <c r="M195" s="11"/>
      <c r="N195" s="11"/>
      <c r="O195" s="12"/>
      <c r="P195" s="13">
        <f>IF(OR(J195="",K195="",L195="",G195=""),"",IF(G195="Sell",(K195-L195)*J195,(L195-K195)*J195))</f>
      </c>
      <c r="Q195" s="13">
        <f>IF(P195="","",P195-N(O195))</f>
      </c>
      <c r="R195" s="13">
        <f>IF(OR(J195="",K195="",M195=""),"",ABS(K195-M195)*J195)</f>
      </c>
      <c r="S195" s="14">
        <f>IF(OR(Q195="",R195="",R195=0),"",Q195/R195)</f>
      </c>
      <c r="T195" s="15">
        <f>IF(Q195="","",IF(Q195&gt;0,"Win",IF(Q195&lt;0,"Loss","Breakeven")))</f>
      </c>
      <c r="U195" s="7"/>
      <c r="V195" s="7"/>
      <c r="W195" s="7"/>
      <c r="X195" s="7"/>
      <c r="Y195" s="7"/>
    </row>
    <row r="196" spans="1:25" x14ac:dyDescent="0.25">
      <c r="A196" s="6"/>
      <c r="B196" s="7"/>
      <c r="C196" s="7"/>
      <c r="D196" s="6"/>
      <c r="E196" s="8"/>
      <c r="F196" s="7"/>
      <c r="G196" s="7"/>
      <c r="H196" s="9"/>
      <c r="I196" s="9"/>
      <c r="J196" s="10">
        <f>IF(OR(H196="",I196=""),"",H196*I196)</f>
      </c>
      <c r="K196" s="11"/>
      <c r="L196" s="11"/>
      <c r="M196" s="11"/>
      <c r="N196" s="11"/>
      <c r="O196" s="12"/>
      <c r="P196" s="13">
        <f>IF(OR(J196="",K196="",L196="",G196=""),"",IF(G196="Sell",(K196-L196)*J196,(L196-K196)*J196))</f>
      </c>
      <c r="Q196" s="13">
        <f>IF(P196="","",P196-N(O196))</f>
      </c>
      <c r="R196" s="13">
        <f>IF(OR(J196="",K196="",M196=""),"",ABS(K196-M196)*J196)</f>
      </c>
      <c r="S196" s="14">
        <f>IF(OR(Q196="",R196="",R196=0),"",Q196/R196)</f>
      </c>
      <c r="T196" s="15">
        <f>IF(Q196="","",IF(Q196&gt;0,"Win",IF(Q196&lt;0,"Loss","Breakeven")))</f>
      </c>
      <c r="U196" s="7"/>
      <c r="V196" s="7"/>
      <c r="W196" s="7"/>
      <c r="X196" s="7"/>
      <c r="Y196" s="7"/>
    </row>
    <row r="197" spans="1:25" x14ac:dyDescent="0.25">
      <c r="A197" s="6"/>
      <c r="B197" s="7"/>
      <c r="C197" s="7"/>
      <c r="D197" s="6"/>
      <c r="E197" s="8"/>
      <c r="F197" s="7"/>
      <c r="G197" s="7"/>
      <c r="H197" s="9"/>
      <c r="I197" s="9"/>
      <c r="J197" s="10">
        <f>IF(OR(H197="",I197=""),"",H197*I197)</f>
      </c>
      <c r="K197" s="11"/>
      <c r="L197" s="11"/>
      <c r="M197" s="11"/>
      <c r="N197" s="11"/>
      <c r="O197" s="12"/>
      <c r="P197" s="13">
        <f>IF(OR(J197="",K197="",L197="",G197=""),"",IF(G197="Sell",(K197-L197)*J197,(L197-K197)*J197))</f>
      </c>
      <c r="Q197" s="13">
        <f>IF(P197="","",P197-N(O197))</f>
      </c>
      <c r="R197" s="13">
        <f>IF(OR(J197="",K197="",M197=""),"",ABS(K197-M197)*J197)</f>
      </c>
      <c r="S197" s="14">
        <f>IF(OR(Q197="",R197="",R197=0),"",Q197/R197)</f>
      </c>
      <c r="T197" s="15">
        <f>IF(Q197="","",IF(Q197&gt;0,"Win",IF(Q197&lt;0,"Loss","Breakeven")))</f>
      </c>
      <c r="U197" s="7"/>
      <c r="V197" s="7"/>
      <c r="W197" s="7"/>
      <c r="X197" s="7"/>
      <c r="Y197" s="7"/>
    </row>
    <row r="198" spans="1:25" x14ac:dyDescent="0.25">
      <c r="A198" s="6"/>
      <c r="B198" s="7"/>
      <c r="C198" s="7"/>
      <c r="D198" s="6"/>
      <c r="E198" s="8"/>
      <c r="F198" s="7"/>
      <c r="G198" s="7"/>
      <c r="H198" s="9"/>
      <c r="I198" s="9"/>
      <c r="J198" s="10">
        <f>IF(OR(H198="",I198=""),"",H198*I198)</f>
      </c>
      <c r="K198" s="11"/>
      <c r="L198" s="11"/>
      <c r="M198" s="11"/>
      <c r="N198" s="11"/>
      <c r="O198" s="12"/>
      <c r="P198" s="13">
        <f>IF(OR(J198="",K198="",L198="",G198=""),"",IF(G198="Sell",(K198-L198)*J198,(L198-K198)*J198))</f>
      </c>
      <c r="Q198" s="13">
        <f>IF(P198="","",P198-N(O198))</f>
      </c>
      <c r="R198" s="13">
        <f>IF(OR(J198="",K198="",M198=""),"",ABS(K198-M198)*J198)</f>
      </c>
      <c r="S198" s="14">
        <f>IF(OR(Q198="",R198="",R198=0),"",Q198/R198)</f>
      </c>
      <c r="T198" s="15">
        <f>IF(Q198="","",IF(Q198&gt;0,"Win",IF(Q198&lt;0,"Loss","Breakeven")))</f>
      </c>
      <c r="U198" s="7"/>
      <c r="V198" s="7"/>
      <c r="W198" s="7"/>
      <c r="X198" s="7"/>
      <c r="Y198" s="7"/>
    </row>
    <row r="199" spans="1:25" x14ac:dyDescent="0.25">
      <c r="A199" s="6"/>
      <c r="B199" s="7"/>
      <c r="C199" s="7"/>
      <c r="D199" s="6"/>
      <c r="E199" s="8"/>
      <c r="F199" s="7"/>
      <c r="G199" s="7"/>
      <c r="H199" s="9"/>
      <c r="I199" s="9"/>
      <c r="J199" s="10">
        <f>IF(OR(H199="",I199=""),"",H199*I199)</f>
      </c>
      <c r="K199" s="11"/>
      <c r="L199" s="11"/>
      <c r="M199" s="11"/>
      <c r="N199" s="11"/>
      <c r="O199" s="12"/>
      <c r="P199" s="13">
        <f>IF(OR(J199="",K199="",L199="",G199=""),"",IF(G199="Sell",(K199-L199)*J199,(L199-K199)*J199))</f>
      </c>
      <c r="Q199" s="13">
        <f>IF(P199="","",P199-N(O199))</f>
      </c>
      <c r="R199" s="13">
        <f>IF(OR(J199="",K199="",M199=""),"",ABS(K199-M199)*J199)</f>
      </c>
      <c r="S199" s="14">
        <f>IF(OR(Q199="",R199="",R199=0),"",Q199/R199)</f>
      </c>
      <c r="T199" s="15">
        <f>IF(Q199="","",IF(Q199&gt;0,"Win",IF(Q199&lt;0,"Loss","Breakeven")))</f>
      </c>
      <c r="U199" s="7"/>
      <c r="V199" s="7"/>
      <c r="W199" s="7"/>
      <c r="X199" s="7"/>
      <c r="Y199" s="7"/>
    </row>
    <row r="200" spans="1:25" x14ac:dyDescent="0.25">
      <c r="A200" s="6"/>
      <c r="B200" s="7"/>
      <c r="C200" s="7"/>
      <c r="D200" s="6"/>
      <c r="E200" s="8"/>
      <c r="F200" s="7"/>
      <c r="G200" s="7"/>
      <c r="H200" s="9"/>
      <c r="I200" s="9"/>
      <c r="J200" s="10">
        <f>IF(OR(H200="",I200=""),"",H200*I200)</f>
      </c>
      <c r="K200" s="11"/>
      <c r="L200" s="11"/>
      <c r="M200" s="11"/>
      <c r="N200" s="11"/>
      <c r="O200" s="12"/>
      <c r="P200" s="13">
        <f>IF(OR(J200="",K200="",L200="",G200=""),"",IF(G200="Sell",(K200-L200)*J200,(L200-K200)*J200))</f>
      </c>
      <c r="Q200" s="13">
        <f>IF(P200="","",P200-N(O200))</f>
      </c>
      <c r="R200" s="13">
        <f>IF(OR(J200="",K200="",M200=""),"",ABS(K200-M200)*J200)</f>
      </c>
      <c r="S200" s="14">
        <f>IF(OR(Q200="",R200="",R200=0),"",Q200/R200)</f>
      </c>
      <c r="T200" s="15">
        <f>IF(Q200="","",IF(Q200&gt;0,"Win",IF(Q200&lt;0,"Loss","Breakeven")))</f>
      </c>
      <c r="U200" s="7"/>
      <c r="V200" s="7"/>
      <c r="W200" s="7"/>
      <c r="X200" s="7"/>
      <c r="Y200" s="7"/>
    </row>
    <row r="201" spans="1:25" x14ac:dyDescent="0.25">
      <c r="A201" s="6"/>
      <c r="B201" s="7"/>
      <c r="C201" s="7"/>
      <c r="D201" s="6"/>
      <c r="E201" s="8"/>
      <c r="F201" s="7"/>
      <c r="G201" s="7"/>
      <c r="H201" s="9"/>
      <c r="I201" s="9"/>
      <c r="J201" s="10">
        <f>IF(OR(H201="",I201=""),"",H201*I201)</f>
      </c>
      <c r="K201" s="11"/>
      <c r="L201" s="11"/>
      <c r="M201" s="11"/>
      <c r="N201" s="11"/>
      <c r="O201" s="12"/>
      <c r="P201" s="13">
        <f>IF(OR(J201="",K201="",L201="",G201=""),"",IF(G201="Sell",(K201-L201)*J201,(L201-K201)*J201))</f>
      </c>
      <c r="Q201" s="13">
        <f>IF(P201="","",P201-N(O201))</f>
      </c>
      <c r="R201" s="13">
        <f>IF(OR(J201="",K201="",M201=""),"",ABS(K201-M201)*J201)</f>
      </c>
      <c r="S201" s="14">
        <f>IF(OR(Q201="",R201="",R201=0),"",Q201/R201)</f>
      </c>
      <c r="T201" s="15">
        <f>IF(Q201="","",IF(Q201&gt;0,"Win",IF(Q201&lt;0,"Loss","Breakeven")))</f>
      </c>
      <c r="U201" s="7"/>
      <c r="V201" s="7"/>
      <c r="W201" s="7"/>
      <c r="X201" s="7"/>
      <c r="Y201" s="7"/>
    </row>
    <row r="202" spans="1:25" x14ac:dyDescent="0.25">
      <c r="A202" s="6"/>
      <c r="B202" s="7"/>
      <c r="C202" s="7"/>
      <c r="D202" s="6"/>
      <c r="E202" s="8"/>
      <c r="F202" s="7"/>
      <c r="G202" s="7"/>
      <c r="H202" s="9"/>
      <c r="I202" s="9"/>
      <c r="J202" s="10">
        <f>IF(OR(H202="",I202=""),"",H202*I202)</f>
      </c>
      <c r="K202" s="11"/>
      <c r="L202" s="11"/>
      <c r="M202" s="11"/>
      <c r="N202" s="11"/>
      <c r="O202" s="12"/>
      <c r="P202" s="13">
        <f>IF(OR(J202="",K202="",L202="",G202=""),"",IF(G202="Sell",(K202-L202)*J202,(L202-K202)*J202))</f>
      </c>
      <c r="Q202" s="13">
        <f>IF(P202="","",P202-N(O202))</f>
      </c>
      <c r="R202" s="13">
        <f>IF(OR(J202="",K202="",M202=""),"",ABS(K202-M202)*J202)</f>
      </c>
      <c r="S202" s="14">
        <f>IF(OR(Q202="",R202="",R202=0),"",Q202/R202)</f>
      </c>
      <c r="T202" s="15">
        <f>IF(Q202="","",IF(Q202&gt;0,"Win",IF(Q202&lt;0,"Loss","Breakeven")))</f>
      </c>
      <c r="U202" s="7"/>
      <c r="V202" s="7"/>
      <c r="W202" s="7"/>
      <c r="X202" s="7"/>
      <c r="Y202" s="7"/>
    </row>
    <row r="203" spans="1:25" x14ac:dyDescent="0.25">
      <c r="A203" s="6"/>
      <c r="B203" s="7"/>
      <c r="C203" s="7"/>
      <c r="D203" s="6"/>
      <c r="E203" s="8"/>
      <c r="F203" s="7"/>
      <c r="G203" s="7"/>
      <c r="H203" s="9"/>
      <c r="I203" s="9"/>
      <c r="J203" s="10">
        <f>IF(OR(H203="",I203=""),"",H203*I203)</f>
      </c>
      <c r="K203" s="11"/>
      <c r="L203" s="11"/>
      <c r="M203" s="11"/>
      <c r="N203" s="11"/>
      <c r="O203" s="12"/>
      <c r="P203" s="13">
        <f>IF(OR(J203="",K203="",L203="",G203=""),"",IF(G203="Sell",(K203-L203)*J203,(L203-K203)*J203))</f>
      </c>
      <c r="Q203" s="13">
        <f>IF(P203="","",P203-N(O203))</f>
      </c>
      <c r="R203" s="13">
        <f>IF(OR(J203="",K203="",M203=""),"",ABS(K203-M203)*J203)</f>
      </c>
      <c r="S203" s="14">
        <f>IF(OR(Q203="",R203="",R203=0),"",Q203/R203)</f>
      </c>
      <c r="T203" s="15">
        <f>IF(Q203="","",IF(Q203&gt;0,"Win",IF(Q203&lt;0,"Loss","Breakeven")))</f>
      </c>
      <c r="U203" s="7"/>
      <c r="V203" s="7"/>
      <c r="W203" s="7"/>
      <c r="X203" s="7"/>
      <c r="Y203" s="7"/>
    </row>
    <row r="204" spans="1:25" x14ac:dyDescent="0.25">
      <c r="A204" s="6"/>
      <c r="B204" s="7"/>
      <c r="C204" s="7"/>
      <c r="D204" s="6"/>
      <c r="E204" s="8"/>
      <c r="F204" s="7"/>
      <c r="G204" s="7"/>
      <c r="H204" s="9"/>
      <c r="I204" s="9"/>
      <c r="J204" s="10">
        <f>IF(OR(H204="",I204=""),"",H204*I204)</f>
      </c>
      <c r="K204" s="11"/>
      <c r="L204" s="11"/>
      <c r="M204" s="11"/>
      <c r="N204" s="11"/>
      <c r="O204" s="12"/>
      <c r="P204" s="13">
        <f>IF(OR(J204="",K204="",L204="",G204=""),"",IF(G204="Sell",(K204-L204)*J204,(L204-K204)*J204))</f>
      </c>
      <c r="Q204" s="13">
        <f>IF(P204="","",P204-N(O204))</f>
      </c>
      <c r="R204" s="13">
        <f>IF(OR(J204="",K204="",M204=""),"",ABS(K204-M204)*J204)</f>
      </c>
      <c r="S204" s="14">
        <f>IF(OR(Q204="",R204="",R204=0),"",Q204/R204)</f>
      </c>
      <c r="T204" s="15">
        <f>IF(Q204="","",IF(Q204&gt;0,"Win",IF(Q204&lt;0,"Loss","Breakeven")))</f>
      </c>
      <c r="U204" s="7"/>
      <c r="V204" s="7"/>
      <c r="W204" s="7"/>
      <c r="X204" s="7"/>
      <c r="Y204" s="7"/>
    </row>
    <row r="205" spans="1:25" x14ac:dyDescent="0.25">
      <c r="A205" s="6"/>
      <c r="B205" s="7"/>
      <c r="C205" s="7"/>
      <c r="D205" s="6"/>
      <c r="E205" s="8"/>
      <c r="F205" s="7"/>
      <c r="G205" s="7"/>
      <c r="H205" s="9"/>
      <c r="I205" s="9"/>
      <c r="J205" s="10">
        <f>IF(OR(H205="",I205=""),"",H205*I205)</f>
      </c>
      <c r="K205" s="11"/>
      <c r="L205" s="11"/>
      <c r="M205" s="11"/>
      <c r="N205" s="11"/>
      <c r="O205" s="12"/>
      <c r="P205" s="13">
        <f>IF(OR(J205="",K205="",L205="",G205=""),"",IF(G205="Sell",(K205-L205)*J205,(L205-K205)*J205))</f>
      </c>
      <c r="Q205" s="13">
        <f>IF(P205="","",P205-N(O205))</f>
      </c>
      <c r="R205" s="13">
        <f>IF(OR(J205="",K205="",M205=""),"",ABS(K205-M205)*J205)</f>
      </c>
      <c r="S205" s="14">
        <f>IF(OR(Q205="",R205="",R205=0),"",Q205/R205)</f>
      </c>
      <c r="T205" s="15">
        <f>IF(Q205="","",IF(Q205&gt;0,"Win",IF(Q205&lt;0,"Loss","Breakeven")))</f>
      </c>
      <c r="U205" s="7"/>
      <c r="V205" s="7"/>
      <c r="W205" s="7"/>
      <c r="X205" s="7"/>
      <c r="Y205" s="7"/>
    </row>
    <row r="206" spans="1:25" x14ac:dyDescent="0.25">
      <c r="A206" s="6"/>
      <c r="B206" s="7"/>
      <c r="C206" s="7"/>
      <c r="D206" s="6"/>
      <c r="E206" s="8"/>
      <c r="F206" s="7"/>
      <c r="G206" s="7"/>
      <c r="H206" s="9"/>
      <c r="I206" s="9"/>
      <c r="J206" s="10">
        <f>IF(OR(H206="",I206=""),"",H206*I206)</f>
      </c>
      <c r="K206" s="11"/>
      <c r="L206" s="11"/>
      <c r="M206" s="11"/>
      <c r="N206" s="11"/>
      <c r="O206" s="12"/>
      <c r="P206" s="13">
        <f>IF(OR(J206="",K206="",L206="",G206=""),"",IF(G206="Sell",(K206-L206)*J206,(L206-K206)*J206))</f>
      </c>
      <c r="Q206" s="13">
        <f>IF(P206="","",P206-N(O206))</f>
      </c>
      <c r="R206" s="13">
        <f>IF(OR(J206="",K206="",M206=""),"",ABS(K206-M206)*J206)</f>
      </c>
      <c r="S206" s="14">
        <f>IF(OR(Q206="",R206="",R206=0),"",Q206/R206)</f>
      </c>
      <c r="T206" s="15">
        <f>IF(Q206="","",IF(Q206&gt;0,"Win",IF(Q206&lt;0,"Loss","Breakeven")))</f>
      </c>
      <c r="U206" s="7"/>
      <c r="V206" s="7"/>
      <c r="W206" s="7"/>
      <c r="X206" s="7"/>
      <c r="Y206" s="7"/>
    </row>
    <row r="207" spans="1:25" x14ac:dyDescent="0.25">
      <c r="A207" s="6"/>
      <c r="B207" s="7"/>
      <c r="C207" s="7"/>
      <c r="D207" s="6"/>
      <c r="E207" s="8"/>
      <c r="F207" s="7"/>
      <c r="G207" s="7"/>
      <c r="H207" s="9"/>
      <c r="I207" s="9"/>
      <c r="J207" s="10">
        <f>IF(OR(H207="",I207=""),"",H207*I207)</f>
      </c>
      <c r="K207" s="11"/>
      <c r="L207" s="11"/>
      <c r="M207" s="11"/>
      <c r="N207" s="11"/>
      <c r="O207" s="12"/>
      <c r="P207" s="13">
        <f>IF(OR(J207="",K207="",L207="",G207=""),"",IF(G207="Sell",(K207-L207)*J207,(L207-K207)*J207))</f>
      </c>
      <c r="Q207" s="13">
        <f>IF(P207="","",P207-N(O207))</f>
      </c>
      <c r="R207" s="13">
        <f>IF(OR(J207="",K207="",M207=""),"",ABS(K207-M207)*J207)</f>
      </c>
      <c r="S207" s="14">
        <f>IF(OR(Q207="",R207="",R207=0),"",Q207/R207)</f>
      </c>
      <c r="T207" s="15">
        <f>IF(Q207="","",IF(Q207&gt;0,"Win",IF(Q207&lt;0,"Loss","Breakeven")))</f>
      </c>
      <c r="U207" s="7"/>
      <c r="V207" s="7"/>
      <c r="W207" s="7"/>
      <c r="X207" s="7"/>
      <c r="Y207" s="7"/>
    </row>
    <row r="208" spans="1:25" x14ac:dyDescent="0.25">
      <c r="A208" s="6"/>
      <c r="B208" s="7"/>
      <c r="C208" s="7"/>
      <c r="D208" s="6"/>
      <c r="E208" s="8"/>
      <c r="F208" s="7"/>
      <c r="G208" s="7"/>
      <c r="H208" s="9"/>
      <c r="I208" s="9"/>
      <c r="J208" s="10">
        <f>IF(OR(H208="",I208=""),"",H208*I208)</f>
      </c>
      <c r="K208" s="11"/>
      <c r="L208" s="11"/>
      <c r="M208" s="11"/>
      <c r="N208" s="11"/>
      <c r="O208" s="12"/>
      <c r="P208" s="13">
        <f>IF(OR(J208="",K208="",L208="",G208=""),"",IF(G208="Sell",(K208-L208)*J208,(L208-K208)*J208))</f>
      </c>
      <c r="Q208" s="13">
        <f>IF(P208="","",P208-N(O208))</f>
      </c>
      <c r="R208" s="13">
        <f>IF(OR(J208="",K208="",M208=""),"",ABS(K208-M208)*J208)</f>
      </c>
      <c r="S208" s="14">
        <f>IF(OR(Q208="",R208="",R208=0),"",Q208/R208)</f>
      </c>
      <c r="T208" s="15">
        <f>IF(Q208="","",IF(Q208&gt;0,"Win",IF(Q208&lt;0,"Loss","Breakeven")))</f>
      </c>
      <c r="U208" s="7"/>
      <c r="V208" s="7"/>
      <c r="W208" s="7"/>
      <c r="X208" s="7"/>
      <c r="Y208" s="7"/>
    </row>
    <row r="209" spans="1:25" x14ac:dyDescent="0.25">
      <c r="A209" s="6"/>
      <c r="B209" s="7"/>
      <c r="C209" s="7"/>
      <c r="D209" s="6"/>
      <c r="E209" s="8"/>
      <c r="F209" s="7"/>
      <c r="G209" s="7"/>
      <c r="H209" s="9"/>
      <c r="I209" s="9"/>
      <c r="J209" s="10">
        <f>IF(OR(H209="",I209=""),"",H209*I209)</f>
      </c>
      <c r="K209" s="11"/>
      <c r="L209" s="11"/>
      <c r="M209" s="11"/>
      <c r="N209" s="11"/>
      <c r="O209" s="12"/>
      <c r="P209" s="13">
        <f>IF(OR(J209="",K209="",L209="",G209=""),"",IF(G209="Sell",(K209-L209)*J209,(L209-K209)*J209))</f>
      </c>
      <c r="Q209" s="13">
        <f>IF(P209="","",P209-N(O209))</f>
      </c>
      <c r="R209" s="13">
        <f>IF(OR(J209="",K209="",M209=""),"",ABS(K209-M209)*J209)</f>
      </c>
      <c r="S209" s="14">
        <f>IF(OR(Q209="",R209="",R209=0),"",Q209/R209)</f>
      </c>
      <c r="T209" s="15">
        <f>IF(Q209="","",IF(Q209&gt;0,"Win",IF(Q209&lt;0,"Loss","Breakeven")))</f>
      </c>
      <c r="U209" s="7"/>
      <c r="V209" s="7"/>
      <c r="W209" s="7"/>
      <c r="X209" s="7"/>
      <c r="Y209" s="7"/>
    </row>
    <row r="210" spans="1:25" x14ac:dyDescent="0.25">
      <c r="A210" s="6"/>
      <c r="B210" s="7"/>
      <c r="C210" s="7"/>
      <c r="D210" s="6"/>
      <c r="E210" s="8"/>
      <c r="F210" s="7"/>
      <c r="G210" s="7"/>
      <c r="H210" s="9"/>
      <c r="I210" s="9"/>
      <c r="J210" s="10">
        <f>IF(OR(H210="",I210=""),"",H210*I210)</f>
      </c>
      <c r="K210" s="11"/>
      <c r="L210" s="11"/>
      <c r="M210" s="11"/>
      <c r="N210" s="11"/>
      <c r="O210" s="12"/>
      <c r="P210" s="13">
        <f>IF(OR(J210="",K210="",L210="",G210=""),"",IF(G210="Sell",(K210-L210)*J210,(L210-K210)*J210))</f>
      </c>
      <c r="Q210" s="13">
        <f>IF(P210="","",P210-N(O210))</f>
      </c>
      <c r="R210" s="13">
        <f>IF(OR(J210="",K210="",M210=""),"",ABS(K210-M210)*J210)</f>
      </c>
      <c r="S210" s="14">
        <f>IF(OR(Q210="",R210="",R210=0),"",Q210/R210)</f>
      </c>
      <c r="T210" s="15">
        <f>IF(Q210="","",IF(Q210&gt;0,"Win",IF(Q210&lt;0,"Loss","Breakeven")))</f>
      </c>
      <c r="U210" s="7"/>
      <c r="V210" s="7"/>
      <c r="W210" s="7"/>
      <c r="X210" s="7"/>
      <c r="Y210" s="7"/>
    </row>
    <row r="211" spans="1:25" x14ac:dyDescent="0.25">
      <c r="A211" s="6"/>
      <c r="B211" s="7"/>
      <c r="C211" s="7"/>
      <c r="D211" s="6"/>
      <c r="E211" s="8"/>
      <c r="F211" s="7"/>
      <c r="G211" s="7"/>
      <c r="H211" s="9"/>
      <c r="I211" s="9"/>
      <c r="J211" s="10">
        <f>IF(OR(H211="",I211=""),"",H211*I211)</f>
      </c>
      <c r="K211" s="11"/>
      <c r="L211" s="11"/>
      <c r="M211" s="11"/>
      <c r="N211" s="11"/>
      <c r="O211" s="12"/>
      <c r="P211" s="13">
        <f>IF(OR(J211="",K211="",L211="",G211=""),"",IF(G211="Sell",(K211-L211)*J211,(L211-K211)*J211))</f>
      </c>
      <c r="Q211" s="13">
        <f>IF(P211="","",P211-N(O211))</f>
      </c>
      <c r="R211" s="13">
        <f>IF(OR(J211="",K211="",M211=""),"",ABS(K211-M211)*J211)</f>
      </c>
      <c r="S211" s="14">
        <f>IF(OR(Q211="",R211="",R211=0),"",Q211/R211)</f>
      </c>
      <c r="T211" s="15">
        <f>IF(Q211="","",IF(Q211&gt;0,"Win",IF(Q211&lt;0,"Loss","Breakeven")))</f>
      </c>
      <c r="U211" s="7"/>
      <c r="V211" s="7"/>
      <c r="W211" s="7"/>
      <c r="X211" s="7"/>
      <c r="Y211" s="7"/>
    </row>
    <row r="212" spans="1:25" x14ac:dyDescent="0.25">
      <c r="A212" s="6"/>
      <c r="B212" s="7"/>
      <c r="C212" s="7"/>
      <c r="D212" s="6"/>
      <c r="E212" s="8"/>
      <c r="F212" s="7"/>
      <c r="G212" s="7"/>
      <c r="H212" s="9"/>
      <c r="I212" s="9"/>
      <c r="J212" s="10">
        <f>IF(OR(H212="",I212=""),"",H212*I212)</f>
      </c>
      <c r="K212" s="11"/>
      <c r="L212" s="11"/>
      <c r="M212" s="11"/>
      <c r="N212" s="11"/>
      <c r="O212" s="12"/>
      <c r="P212" s="13">
        <f>IF(OR(J212="",K212="",L212="",G212=""),"",IF(G212="Sell",(K212-L212)*J212,(L212-K212)*J212))</f>
      </c>
      <c r="Q212" s="13">
        <f>IF(P212="","",P212-N(O212))</f>
      </c>
      <c r="R212" s="13">
        <f>IF(OR(J212="",K212="",M212=""),"",ABS(K212-M212)*J212)</f>
      </c>
      <c r="S212" s="14">
        <f>IF(OR(Q212="",R212="",R212=0),"",Q212/R212)</f>
      </c>
      <c r="T212" s="15">
        <f>IF(Q212="","",IF(Q212&gt;0,"Win",IF(Q212&lt;0,"Loss","Breakeven")))</f>
      </c>
      <c r="U212" s="7"/>
      <c r="V212" s="7"/>
      <c r="W212" s="7"/>
      <c r="X212" s="7"/>
      <c r="Y212" s="7"/>
    </row>
    <row r="213" spans="1:25" x14ac:dyDescent="0.25">
      <c r="A213" s="6"/>
      <c r="B213" s="7"/>
      <c r="C213" s="7"/>
      <c r="D213" s="6"/>
      <c r="E213" s="8"/>
      <c r="F213" s="7"/>
      <c r="G213" s="7"/>
      <c r="H213" s="9"/>
      <c r="I213" s="9"/>
      <c r="J213" s="10">
        <f>IF(OR(H213="",I213=""),"",H213*I213)</f>
      </c>
      <c r="K213" s="11"/>
      <c r="L213" s="11"/>
      <c r="M213" s="11"/>
      <c r="N213" s="11"/>
      <c r="O213" s="12"/>
      <c r="P213" s="13">
        <f>IF(OR(J213="",K213="",L213="",G213=""),"",IF(G213="Sell",(K213-L213)*J213,(L213-K213)*J213))</f>
      </c>
      <c r="Q213" s="13">
        <f>IF(P213="","",P213-N(O213))</f>
      </c>
      <c r="R213" s="13">
        <f>IF(OR(J213="",K213="",M213=""),"",ABS(K213-M213)*J213)</f>
      </c>
      <c r="S213" s="14">
        <f>IF(OR(Q213="",R213="",R213=0),"",Q213/R213)</f>
      </c>
      <c r="T213" s="15">
        <f>IF(Q213="","",IF(Q213&gt;0,"Win",IF(Q213&lt;0,"Loss","Breakeven")))</f>
      </c>
      <c r="U213" s="7"/>
      <c r="V213" s="7"/>
      <c r="W213" s="7"/>
      <c r="X213" s="7"/>
      <c r="Y213" s="7"/>
    </row>
    <row r="214" spans="1:25" x14ac:dyDescent="0.25">
      <c r="A214" s="6"/>
      <c r="B214" s="7"/>
      <c r="C214" s="7"/>
      <c r="D214" s="6"/>
      <c r="E214" s="8"/>
      <c r="F214" s="7"/>
      <c r="G214" s="7"/>
      <c r="H214" s="9"/>
      <c r="I214" s="9"/>
      <c r="J214" s="10">
        <f>IF(OR(H214="",I214=""),"",H214*I214)</f>
      </c>
      <c r="K214" s="11"/>
      <c r="L214" s="11"/>
      <c r="M214" s="11"/>
      <c r="N214" s="11"/>
      <c r="O214" s="12"/>
      <c r="P214" s="13">
        <f>IF(OR(J214="",K214="",L214="",G214=""),"",IF(G214="Sell",(K214-L214)*J214,(L214-K214)*J214))</f>
      </c>
      <c r="Q214" s="13">
        <f>IF(P214="","",P214-N(O214))</f>
      </c>
      <c r="R214" s="13">
        <f>IF(OR(J214="",K214="",M214=""),"",ABS(K214-M214)*J214)</f>
      </c>
      <c r="S214" s="14">
        <f>IF(OR(Q214="",R214="",R214=0),"",Q214/R214)</f>
      </c>
      <c r="T214" s="15">
        <f>IF(Q214="","",IF(Q214&gt;0,"Win",IF(Q214&lt;0,"Loss","Breakeven")))</f>
      </c>
      <c r="U214" s="7"/>
      <c r="V214" s="7"/>
      <c r="W214" s="7"/>
      <c r="X214" s="7"/>
      <c r="Y214" s="7"/>
    </row>
    <row r="215" spans="1:25" x14ac:dyDescent="0.25">
      <c r="A215" s="6"/>
      <c r="B215" s="7"/>
      <c r="C215" s="7"/>
      <c r="D215" s="6"/>
      <c r="E215" s="8"/>
      <c r="F215" s="7"/>
      <c r="G215" s="7"/>
      <c r="H215" s="9"/>
      <c r="I215" s="9"/>
      <c r="J215" s="10">
        <f>IF(OR(H215="",I215=""),"",H215*I215)</f>
      </c>
      <c r="K215" s="11"/>
      <c r="L215" s="11"/>
      <c r="M215" s="11"/>
      <c r="N215" s="11"/>
      <c r="O215" s="12"/>
      <c r="P215" s="13">
        <f>IF(OR(J215="",K215="",L215="",G215=""),"",IF(G215="Sell",(K215-L215)*J215,(L215-K215)*J215))</f>
      </c>
      <c r="Q215" s="13">
        <f>IF(P215="","",P215-N(O215))</f>
      </c>
      <c r="R215" s="13">
        <f>IF(OR(J215="",K215="",M215=""),"",ABS(K215-M215)*J215)</f>
      </c>
      <c r="S215" s="14">
        <f>IF(OR(Q215="",R215="",R215=0),"",Q215/R215)</f>
      </c>
      <c r="T215" s="15">
        <f>IF(Q215="","",IF(Q215&gt;0,"Win",IF(Q215&lt;0,"Loss","Breakeven")))</f>
      </c>
      <c r="U215" s="7"/>
      <c r="V215" s="7"/>
      <c r="W215" s="7"/>
      <c r="X215" s="7"/>
      <c r="Y215" s="7"/>
    </row>
    <row r="216" spans="1:25" x14ac:dyDescent="0.25">
      <c r="A216" s="6"/>
      <c r="B216" s="7"/>
      <c r="C216" s="7"/>
      <c r="D216" s="6"/>
      <c r="E216" s="8"/>
      <c r="F216" s="7"/>
      <c r="G216" s="7"/>
      <c r="H216" s="9"/>
      <c r="I216" s="9"/>
      <c r="J216" s="10">
        <f>IF(OR(H216="",I216=""),"",H216*I216)</f>
      </c>
      <c r="K216" s="11"/>
      <c r="L216" s="11"/>
      <c r="M216" s="11"/>
      <c r="N216" s="11"/>
      <c r="O216" s="12"/>
      <c r="P216" s="13">
        <f>IF(OR(J216="",K216="",L216="",G216=""),"",IF(G216="Sell",(K216-L216)*J216,(L216-K216)*J216))</f>
      </c>
      <c r="Q216" s="13">
        <f>IF(P216="","",P216-N(O216))</f>
      </c>
      <c r="R216" s="13">
        <f>IF(OR(J216="",K216="",M216=""),"",ABS(K216-M216)*J216)</f>
      </c>
      <c r="S216" s="14">
        <f>IF(OR(Q216="",R216="",R216=0),"",Q216/R216)</f>
      </c>
      <c r="T216" s="15">
        <f>IF(Q216="","",IF(Q216&gt;0,"Win",IF(Q216&lt;0,"Loss","Breakeven")))</f>
      </c>
      <c r="U216" s="7"/>
      <c r="V216" s="7"/>
      <c r="W216" s="7"/>
      <c r="X216" s="7"/>
      <c r="Y216" s="7"/>
    </row>
    <row r="217" spans="1:25" x14ac:dyDescent="0.25">
      <c r="A217" s="6"/>
      <c r="B217" s="7"/>
      <c r="C217" s="7"/>
      <c r="D217" s="6"/>
      <c r="E217" s="8"/>
      <c r="F217" s="7"/>
      <c r="G217" s="7"/>
      <c r="H217" s="9"/>
      <c r="I217" s="9"/>
      <c r="J217" s="10">
        <f>IF(OR(H217="",I217=""),"",H217*I217)</f>
      </c>
      <c r="K217" s="11"/>
      <c r="L217" s="11"/>
      <c r="M217" s="11"/>
      <c r="N217" s="11"/>
      <c r="O217" s="12"/>
      <c r="P217" s="13">
        <f>IF(OR(J217="",K217="",L217="",G217=""),"",IF(G217="Sell",(K217-L217)*J217,(L217-K217)*J217))</f>
      </c>
      <c r="Q217" s="13">
        <f>IF(P217="","",P217-N(O217))</f>
      </c>
      <c r="R217" s="13">
        <f>IF(OR(J217="",K217="",M217=""),"",ABS(K217-M217)*J217)</f>
      </c>
      <c r="S217" s="14">
        <f>IF(OR(Q217="",R217="",R217=0),"",Q217/R217)</f>
      </c>
      <c r="T217" s="15">
        <f>IF(Q217="","",IF(Q217&gt;0,"Win",IF(Q217&lt;0,"Loss","Breakeven")))</f>
      </c>
      <c r="U217" s="7"/>
      <c r="V217" s="7"/>
      <c r="W217" s="7"/>
      <c r="X217" s="7"/>
      <c r="Y217" s="7"/>
    </row>
    <row r="218" spans="1:25" x14ac:dyDescent="0.25">
      <c r="A218" s="6"/>
      <c r="B218" s="7"/>
      <c r="C218" s="7"/>
      <c r="D218" s="6"/>
      <c r="E218" s="8"/>
      <c r="F218" s="7"/>
      <c r="G218" s="7"/>
      <c r="H218" s="9"/>
      <c r="I218" s="9"/>
      <c r="J218" s="10">
        <f>IF(OR(H218="",I218=""),"",H218*I218)</f>
      </c>
      <c r="K218" s="11"/>
      <c r="L218" s="11"/>
      <c r="M218" s="11"/>
      <c r="N218" s="11"/>
      <c r="O218" s="12"/>
      <c r="P218" s="13">
        <f>IF(OR(J218="",K218="",L218="",G218=""),"",IF(G218="Sell",(K218-L218)*J218,(L218-K218)*J218))</f>
      </c>
      <c r="Q218" s="13">
        <f>IF(P218="","",P218-N(O218))</f>
      </c>
      <c r="R218" s="13">
        <f>IF(OR(J218="",K218="",M218=""),"",ABS(K218-M218)*J218)</f>
      </c>
      <c r="S218" s="14">
        <f>IF(OR(Q218="",R218="",R218=0),"",Q218/R218)</f>
      </c>
      <c r="T218" s="15">
        <f>IF(Q218="","",IF(Q218&gt;0,"Win",IF(Q218&lt;0,"Loss","Breakeven")))</f>
      </c>
      <c r="U218" s="7"/>
      <c r="V218" s="7"/>
      <c r="W218" s="7"/>
      <c r="X218" s="7"/>
      <c r="Y218" s="7"/>
    </row>
    <row r="219" spans="1:25" x14ac:dyDescent="0.25">
      <c r="A219" s="6"/>
      <c r="B219" s="7"/>
      <c r="C219" s="7"/>
      <c r="D219" s="6"/>
      <c r="E219" s="8"/>
      <c r="F219" s="7"/>
      <c r="G219" s="7"/>
      <c r="H219" s="9"/>
      <c r="I219" s="9"/>
      <c r="J219" s="10">
        <f>IF(OR(H219="",I219=""),"",H219*I219)</f>
      </c>
      <c r="K219" s="11"/>
      <c r="L219" s="11"/>
      <c r="M219" s="11"/>
      <c r="N219" s="11"/>
      <c r="O219" s="12"/>
      <c r="P219" s="13">
        <f>IF(OR(J219="",K219="",L219="",G219=""),"",IF(G219="Sell",(K219-L219)*J219,(L219-K219)*J219))</f>
      </c>
      <c r="Q219" s="13">
        <f>IF(P219="","",P219-N(O219))</f>
      </c>
      <c r="R219" s="13">
        <f>IF(OR(J219="",K219="",M219=""),"",ABS(K219-M219)*J219)</f>
      </c>
      <c r="S219" s="14">
        <f>IF(OR(Q219="",R219="",R219=0),"",Q219/R219)</f>
      </c>
      <c r="T219" s="15">
        <f>IF(Q219="","",IF(Q219&gt;0,"Win",IF(Q219&lt;0,"Loss","Breakeven")))</f>
      </c>
      <c r="U219" s="7"/>
      <c r="V219" s="7"/>
      <c r="W219" s="7"/>
      <c r="X219" s="7"/>
      <c r="Y219" s="7"/>
    </row>
    <row r="220" spans="1:25" x14ac:dyDescent="0.25">
      <c r="A220" s="6"/>
      <c r="B220" s="7"/>
      <c r="C220" s="7"/>
      <c r="D220" s="6"/>
      <c r="E220" s="8"/>
      <c r="F220" s="7"/>
      <c r="G220" s="7"/>
      <c r="H220" s="9"/>
      <c r="I220" s="9"/>
      <c r="J220" s="10">
        <f>IF(OR(H220="",I220=""),"",H220*I220)</f>
      </c>
      <c r="K220" s="11"/>
      <c r="L220" s="11"/>
      <c r="M220" s="11"/>
      <c r="N220" s="11"/>
      <c r="O220" s="12"/>
      <c r="P220" s="13">
        <f>IF(OR(J220="",K220="",L220="",G220=""),"",IF(G220="Sell",(K220-L220)*J220,(L220-K220)*J220))</f>
      </c>
      <c r="Q220" s="13">
        <f>IF(P220="","",P220-N(O220))</f>
      </c>
      <c r="R220" s="13">
        <f>IF(OR(J220="",K220="",M220=""),"",ABS(K220-M220)*J220)</f>
      </c>
      <c r="S220" s="14">
        <f>IF(OR(Q220="",R220="",R220=0),"",Q220/R220)</f>
      </c>
      <c r="T220" s="15">
        <f>IF(Q220="","",IF(Q220&gt;0,"Win",IF(Q220&lt;0,"Loss","Breakeven")))</f>
      </c>
      <c r="U220" s="7"/>
      <c r="V220" s="7"/>
      <c r="W220" s="7"/>
      <c r="X220" s="7"/>
      <c r="Y220" s="7"/>
    </row>
    <row r="221" spans="1:25" x14ac:dyDescent="0.25">
      <c r="A221" s="6"/>
      <c r="B221" s="7"/>
      <c r="C221" s="7"/>
      <c r="D221" s="6"/>
      <c r="E221" s="8"/>
      <c r="F221" s="7"/>
      <c r="G221" s="7"/>
      <c r="H221" s="9"/>
      <c r="I221" s="9"/>
      <c r="J221" s="10">
        <f>IF(OR(H221="",I221=""),"",H221*I221)</f>
      </c>
      <c r="K221" s="11"/>
      <c r="L221" s="11"/>
      <c r="M221" s="11"/>
      <c r="N221" s="11"/>
      <c r="O221" s="12"/>
      <c r="P221" s="13">
        <f>IF(OR(J221="",K221="",L221="",G221=""),"",IF(G221="Sell",(K221-L221)*J221,(L221-K221)*J221))</f>
      </c>
      <c r="Q221" s="13">
        <f>IF(P221="","",P221-N(O221))</f>
      </c>
      <c r="R221" s="13">
        <f>IF(OR(J221="",K221="",M221=""),"",ABS(K221-M221)*J221)</f>
      </c>
      <c r="S221" s="14">
        <f>IF(OR(Q221="",R221="",R221=0),"",Q221/R221)</f>
      </c>
      <c r="T221" s="15">
        <f>IF(Q221="","",IF(Q221&gt;0,"Win",IF(Q221&lt;0,"Loss","Breakeven")))</f>
      </c>
      <c r="U221" s="7"/>
      <c r="V221" s="7"/>
      <c r="W221" s="7"/>
      <c r="X221" s="7"/>
      <c r="Y221" s="7"/>
    </row>
    <row r="222" spans="1:25" x14ac:dyDescent="0.25">
      <c r="A222" s="6"/>
      <c r="B222" s="7"/>
      <c r="C222" s="7"/>
      <c r="D222" s="6"/>
      <c r="E222" s="8"/>
      <c r="F222" s="7"/>
      <c r="G222" s="7"/>
      <c r="H222" s="9"/>
      <c r="I222" s="9"/>
      <c r="J222" s="10">
        <f>IF(OR(H222="",I222=""),"",H222*I222)</f>
      </c>
      <c r="K222" s="11"/>
      <c r="L222" s="11"/>
      <c r="M222" s="11"/>
      <c r="N222" s="11"/>
      <c r="O222" s="12"/>
      <c r="P222" s="13">
        <f>IF(OR(J222="",K222="",L222="",G222=""),"",IF(G222="Sell",(K222-L222)*J222,(L222-K222)*J222))</f>
      </c>
      <c r="Q222" s="13">
        <f>IF(P222="","",P222-N(O222))</f>
      </c>
      <c r="R222" s="13">
        <f>IF(OR(J222="",K222="",M222=""),"",ABS(K222-M222)*J222)</f>
      </c>
      <c r="S222" s="14">
        <f>IF(OR(Q222="",R222="",R222=0),"",Q222/R222)</f>
      </c>
      <c r="T222" s="15">
        <f>IF(Q222="","",IF(Q222&gt;0,"Win",IF(Q222&lt;0,"Loss","Breakeven")))</f>
      </c>
      <c r="U222" s="7"/>
      <c r="V222" s="7"/>
      <c r="W222" s="7"/>
      <c r="X222" s="7"/>
      <c r="Y222" s="7"/>
    </row>
    <row r="223" spans="1:25" x14ac:dyDescent="0.25">
      <c r="A223" s="6"/>
      <c r="B223" s="7"/>
      <c r="C223" s="7"/>
      <c r="D223" s="6"/>
      <c r="E223" s="8"/>
      <c r="F223" s="7"/>
      <c r="G223" s="7"/>
      <c r="H223" s="9"/>
      <c r="I223" s="9"/>
      <c r="J223" s="10">
        <f>IF(OR(H223="",I223=""),"",H223*I223)</f>
      </c>
      <c r="K223" s="11"/>
      <c r="L223" s="11"/>
      <c r="M223" s="11"/>
      <c r="N223" s="11"/>
      <c r="O223" s="12"/>
      <c r="P223" s="13">
        <f>IF(OR(J223="",K223="",L223="",G223=""),"",IF(G223="Sell",(K223-L223)*J223,(L223-K223)*J223))</f>
      </c>
      <c r="Q223" s="13">
        <f>IF(P223="","",P223-N(O223))</f>
      </c>
      <c r="R223" s="13">
        <f>IF(OR(J223="",K223="",M223=""),"",ABS(K223-M223)*J223)</f>
      </c>
      <c r="S223" s="14">
        <f>IF(OR(Q223="",R223="",R223=0),"",Q223/R223)</f>
      </c>
      <c r="T223" s="15">
        <f>IF(Q223="","",IF(Q223&gt;0,"Win",IF(Q223&lt;0,"Loss","Breakeven")))</f>
      </c>
      <c r="U223" s="7"/>
      <c r="V223" s="7"/>
      <c r="W223" s="7"/>
      <c r="X223" s="7"/>
      <c r="Y223" s="7"/>
    </row>
    <row r="224" spans="1:25" x14ac:dyDescent="0.25">
      <c r="A224" s="6"/>
      <c r="B224" s="7"/>
      <c r="C224" s="7"/>
      <c r="D224" s="6"/>
      <c r="E224" s="8"/>
      <c r="F224" s="7"/>
      <c r="G224" s="7"/>
      <c r="H224" s="9"/>
      <c r="I224" s="9"/>
      <c r="J224" s="10">
        <f>IF(OR(H224="",I224=""),"",H224*I224)</f>
      </c>
      <c r="K224" s="11"/>
      <c r="L224" s="11"/>
      <c r="M224" s="11"/>
      <c r="N224" s="11"/>
      <c r="O224" s="12"/>
      <c r="P224" s="13">
        <f>IF(OR(J224="",K224="",L224="",G224=""),"",IF(G224="Sell",(K224-L224)*J224,(L224-K224)*J224))</f>
      </c>
      <c r="Q224" s="13">
        <f>IF(P224="","",P224-N(O224))</f>
      </c>
      <c r="R224" s="13">
        <f>IF(OR(J224="",K224="",M224=""),"",ABS(K224-M224)*J224)</f>
      </c>
      <c r="S224" s="14">
        <f>IF(OR(Q224="",R224="",R224=0),"",Q224/R224)</f>
      </c>
      <c r="T224" s="15">
        <f>IF(Q224="","",IF(Q224&gt;0,"Win",IF(Q224&lt;0,"Loss","Breakeven")))</f>
      </c>
      <c r="U224" s="7"/>
      <c r="V224" s="7"/>
      <c r="W224" s="7"/>
      <c r="X224" s="7"/>
      <c r="Y224" s="7"/>
    </row>
    <row r="225" spans="1:25" x14ac:dyDescent="0.25">
      <c r="A225" s="6"/>
      <c r="B225" s="7"/>
      <c r="C225" s="7"/>
      <c r="D225" s="6"/>
      <c r="E225" s="8"/>
      <c r="F225" s="7"/>
      <c r="G225" s="7"/>
      <c r="H225" s="9"/>
      <c r="I225" s="9"/>
      <c r="J225" s="10">
        <f>IF(OR(H225="",I225=""),"",H225*I225)</f>
      </c>
      <c r="K225" s="11"/>
      <c r="L225" s="11"/>
      <c r="M225" s="11"/>
      <c r="N225" s="11"/>
      <c r="O225" s="12"/>
      <c r="P225" s="13">
        <f>IF(OR(J225="",K225="",L225="",G225=""),"",IF(G225="Sell",(K225-L225)*J225,(L225-K225)*J225))</f>
      </c>
      <c r="Q225" s="13">
        <f>IF(P225="","",P225-N(O225))</f>
      </c>
      <c r="R225" s="13">
        <f>IF(OR(J225="",K225="",M225=""),"",ABS(K225-M225)*J225)</f>
      </c>
      <c r="S225" s="14">
        <f>IF(OR(Q225="",R225="",R225=0),"",Q225/R225)</f>
      </c>
      <c r="T225" s="15">
        <f>IF(Q225="","",IF(Q225&gt;0,"Win",IF(Q225&lt;0,"Loss","Breakeven")))</f>
      </c>
      <c r="U225" s="7"/>
      <c r="V225" s="7"/>
      <c r="W225" s="7"/>
      <c r="X225" s="7"/>
      <c r="Y225" s="7"/>
    </row>
    <row r="226" spans="1:25" x14ac:dyDescent="0.25">
      <c r="A226" s="6"/>
      <c r="B226" s="7"/>
      <c r="C226" s="7"/>
      <c r="D226" s="6"/>
      <c r="E226" s="8"/>
      <c r="F226" s="7"/>
      <c r="G226" s="7"/>
      <c r="H226" s="9"/>
      <c r="I226" s="9"/>
      <c r="J226" s="10">
        <f>IF(OR(H226="",I226=""),"",H226*I226)</f>
      </c>
      <c r="K226" s="11"/>
      <c r="L226" s="11"/>
      <c r="M226" s="11"/>
      <c r="N226" s="11"/>
      <c r="O226" s="12"/>
      <c r="P226" s="13">
        <f>IF(OR(J226="",K226="",L226="",G226=""),"",IF(G226="Sell",(K226-L226)*J226,(L226-K226)*J226))</f>
      </c>
      <c r="Q226" s="13">
        <f>IF(P226="","",P226-N(O226))</f>
      </c>
      <c r="R226" s="13">
        <f>IF(OR(J226="",K226="",M226=""),"",ABS(K226-M226)*J226)</f>
      </c>
      <c r="S226" s="14">
        <f>IF(OR(Q226="",R226="",R226=0),"",Q226/R226)</f>
      </c>
      <c r="T226" s="15">
        <f>IF(Q226="","",IF(Q226&gt;0,"Win",IF(Q226&lt;0,"Loss","Breakeven")))</f>
      </c>
      <c r="U226" s="7"/>
      <c r="V226" s="7"/>
      <c r="W226" s="7"/>
      <c r="X226" s="7"/>
      <c r="Y226" s="7"/>
    </row>
    <row r="227" spans="1:25" x14ac:dyDescent="0.25">
      <c r="A227" s="6"/>
      <c r="B227" s="7"/>
      <c r="C227" s="7"/>
      <c r="D227" s="6"/>
      <c r="E227" s="8"/>
      <c r="F227" s="7"/>
      <c r="G227" s="7"/>
      <c r="H227" s="9"/>
      <c r="I227" s="9"/>
      <c r="J227" s="10">
        <f>IF(OR(H227="",I227=""),"",H227*I227)</f>
      </c>
      <c r="K227" s="11"/>
      <c r="L227" s="11"/>
      <c r="M227" s="11"/>
      <c r="N227" s="11"/>
      <c r="O227" s="12"/>
      <c r="P227" s="13">
        <f>IF(OR(J227="",K227="",L227="",G227=""),"",IF(G227="Sell",(K227-L227)*J227,(L227-K227)*J227))</f>
      </c>
      <c r="Q227" s="13">
        <f>IF(P227="","",P227-N(O227))</f>
      </c>
      <c r="R227" s="13">
        <f>IF(OR(J227="",K227="",M227=""),"",ABS(K227-M227)*J227)</f>
      </c>
      <c r="S227" s="14">
        <f>IF(OR(Q227="",R227="",R227=0),"",Q227/R227)</f>
      </c>
      <c r="T227" s="15">
        <f>IF(Q227="","",IF(Q227&gt;0,"Win",IF(Q227&lt;0,"Loss","Breakeven")))</f>
      </c>
      <c r="U227" s="7"/>
      <c r="V227" s="7"/>
      <c r="W227" s="7"/>
      <c r="X227" s="7"/>
      <c r="Y227" s="7"/>
    </row>
    <row r="228" spans="1:25" x14ac:dyDescent="0.25">
      <c r="A228" s="6"/>
      <c r="B228" s="7"/>
      <c r="C228" s="7"/>
      <c r="D228" s="6"/>
      <c r="E228" s="8"/>
      <c r="F228" s="7"/>
      <c r="G228" s="7"/>
      <c r="H228" s="9"/>
      <c r="I228" s="9"/>
      <c r="J228" s="10">
        <f>IF(OR(H228="",I228=""),"",H228*I228)</f>
      </c>
      <c r="K228" s="11"/>
      <c r="L228" s="11"/>
      <c r="M228" s="11"/>
      <c r="N228" s="11"/>
      <c r="O228" s="12"/>
      <c r="P228" s="13">
        <f>IF(OR(J228="",K228="",L228="",G228=""),"",IF(G228="Sell",(K228-L228)*J228,(L228-K228)*J228))</f>
      </c>
      <c r="Q228" s="13">
        <f>IF(P228="","",P228-N(O228))</f>
      </c>
      <c r="R228" s="13">
        <f>IF(OR(J228="",K228="",M228=""),"",ABS(K228-M228)*J228)</f>
      </c>
      <c r="S228" s="14">
        <f>IF(OR(Q228="",R228="",R228=0),"",Q228/R228)</f>
      </c>
      <c r="T228" s="15">
        <f>IF(Q228="","",IF(Q228&gt;0,"Win",IF(Q228&lt;0,"Loss","Breakeven")))</f>
      </c>
      <c r="U228" s="7"/>
      <c r="V228" s="7"/>
      <c r="W228" s="7"/>
      <c r="X228" s="7"/>
      <c r="Y228" s="7"/>
    </row>
    <row r="229" spans="1:25" x14ac:dyDescent="0.25">
      <c r="A229" s="6"/>
      <c r="B229" s="7"/>
      <c r="C229" s="7"/>
      <c r="D229" s="6"/>
      <c r="E229" s="8"/>
      <c r="F229" s="7"/>
      <c r="G229" s="7"/>
      <c r="H229" s="9"/>
      <c r="I229" s="9"/>
      <c r="J229" s="10">
        <f>IF(OR(H229="",I229=""),"",H229*I229)</f>
      </c>
      <c r="K229" s="11"/>
      <c r="L229" s="11"/>
      <c r="M229" s="11"/>
      <c r="N229" s="11"/>
      <c r="O229" s="12"/>
      <c r="P229" s="13">
        <f>IF(OR(J229="",K229="",L229="",G229=""),"",IF(G229="Sell",(K229-L229)*J229,(L229-K229)*J229))</f>
      </c>
      <c r="Q229" s="13">
        <f>IF(P229="","",P229-N(O229))</f>
      </c>
      <c r="R229" s="13">
        <f>IF(OR(J229="",K229="",M229=""),"",ABS(K229-M229)*J229)</f>
      </c>
      <c r="S229" s="14">
        <f>IF(OR(Q229="",R229="",R229=0),"",Q229/R229)</f>
      </c>
      <c r="T229" s="15">
        <f>IF(Q229="","",IF(Q229&gt;0,"Win",IF(Q229&lt;0,"Loss","Breakeven")))</f>
      </c>
      <c r="U229" s="7"/>
      <c r="V229" s="7"/>
      <c r="W229" s="7"/>
      <c r="X229" s="7"/>
      <c r="Y229" s="7"/>
    </row>
    <row r="230" spans="1:25" x14ac:dyDescent="0.25">
      <c r="A230" s="6"/>
      <c r="B230" s="7"/>
      <c r="C230" s="7"/>
      <c r="D230" s="6"/>
      <c r="E230" s="8"/>
      <c r="F230" s="7"/>
      <c r="G230" s="7"/>
      <c r="H230" s="9"/>
      <c r="I230" s="9"/>
      <c r="J230" s="10">
        <f>IF(OR(H230="",I230=""),"",H230*I230)</f>
      </c>
      <c r="K230" s="11"/>
      <c r="L230" s="11"/>
      <c r="M230" s="11"/>
      <c r="N230" s="11"/>
      <c r="O230" s="12"/>
      <c r="P230" s="13">
        <f>IF(OR(J230="",K230="",L230="",G230=""),"",IF(G230="Sell",(K230-L230)*J230,(L230-K230)*J230))</f>
      </c>
      <c r="Q230" s="13">
        <f>IF(P230="","",P230-N(O230))</f>
      </c>
      <c r="R230" s="13">
        <f>IF(OR(J230="",K230="",M230=""),"",ABS(K230-M230)*J230)</f>
      </c>
      <c r="S230" s="14">
        <f>IF(OR(Q230="",R230="",R230=0),"",Q230/R230)</f>
      </c>
      <c r="T230" s="15">
        <f>IF(Q230="","",IF(Q230&gt;0,"Win",IF(Q230&lt;0,"Loss","Breakeven")))</f>
      </c>
      <c r="U230" s="7"/>
      <c r="V230" s="7"/>
      <c r="W230" s="7"/>
      <c r="X230" s="7"/>
      <c r="Y230" s="7"/>
    </row>
    <row r="231" spans="1:25" x14ac:dyDescent="0.25">
      <c r="A231" s="6"/>
      <c r="B231" s="7"/>
      <c r="C231" s="7"/>
      <c r="D231" s="6"/>
      <c r="E231" s="8"/>
      <c r="F231" s="7"/>
      <c r="G231" s="7"/>
      <c r="H231" s="9"/>
      <c r="I231" s="9"/>
      <c r="J231" s="10">
        <f>IF(OR(H231="",I231=""),"",H231*I231)</f>
      </c>
      <c r="K231" s="11"/>
      <c r="L231" s="11"/>
      <c r="M231" s="11"/>
      <c r="N231" s="11"/>
      <c r="O231" s="12"/>
      <c r="P231" s="13">
        <f>IF(OR(J231="",K231="",L231="",G231=""),"",IF(G231="Sell",(K231-L231)*J231,(L231-K231)*J231))</f>
      </c>
      <c r="Q231" s="13">
        <f>IF(P231="","",P231-N(O231))</f>
      </c>
      <c r="R231" s="13">
        <f>IF(OR(J231="",K231="",M231=""),"",ABS(K231-M231)*J231)</f>
      </c>
      <c r="S231" s="14">
        <f>IF(OR(Q231="",R231="",R231=0),"",Q231/R231)</f>
      </c>
      <c r="T231" s="15">
        <f>IF(Q231="","",IF(Q231&gt;0,"Win",IF(Q231&lt;0,"Loss","Breakeven")))</f>
      </c>
      <c r="U231" s="7"/>
      <c r="V231" s="7"/>
      <c r="W231" s="7"/>
      <c r="X231" s="7"/>
      <c r="Y231" s="7"/>
    </row>
    <row r="232" spans="1:25" x14ac:dyDescent="0.25">
      <c r="A232" s="6"/>
      <c r="B232" s="7"/>
      <c r="C232" s="7"/>
      <c r="D232" s="6"/>
      <c r="E232" s="8"/>
      <c r="F232" s="7"/>
      <c r="G232" s="7"/>
      <c r="H232" s="9"/>
      <c r="I232" s="9"/>
      <c r="J232" s="10">
        <f>IF(OR(H232="",I232=""),"",H232*I232)</f>
      </c>
      <c r="K232" s="11"/>
      <c r="L232" s="11"/>
      <c r="M232" s="11"/>
      <c r="N232" s="11"/>
      <c r="O232" s="12"/>
      <c r="P232" s="13">
        <f>IF(OR(J232="",K232="",L232="",G232=""),"",IF(G232="Sell",(K232-L232)*J232,(L232-K232)*J232))</f>
      </c>
      <c r="Q232" s="13">
        <f>IF(P232="","",P232-N(O232))</f>
      </c>
      <c r="R232" s="13">
        <f>IF(OR(J232="",K232="",M232=""),"",ABS(K232-M232)*J232)</f>
      </c>
      <c r="S232" s="14">
        <f>IF(OR(Q232="",R232="",R232=0),"",Q232/R232)</f>
      </c>
      <c r="T232" s="15">
        <f>IF(Q232="","",IF(Q232&gt;0,"Win",IF(Q232&lt;0,"Loss","Breakeven")))</f>
      </c>
      <c r="U232" s="7"/>
      <c r="V232" s="7"/>
      <c r="W232" s="7"/>
      <c r="X232" s="7"/>
      <c r="Y232" s="7"/>
    </row>
    <row r="233" spans="1:25" x14ac:dyDescent="0.25">
      <c r="A233" s="6"/>
      <c r="B233" s="7"/>
      <c r="C233" s="7"/>
      <c r="D233" s="6"/>
      <c r="E233" s="8"/>
      <c r="F233" s="7"/>
      <c r="G233" s="7"/>
      <c r="H233" s="9"/>
      <c r="I233" s="9"/>
      <c r="J233" s="10">
        <f>IF(OR(H233="",I233=""),"",H233*I233)</f>
      </c>
      <c r="K233" s="11"/>
      <c r="L233" s="11"/>
      <c r="M233" s="11"/>
      <c r="N233" s="11"/>
      <c r="O233" s="12"/>
      <c r="P233" s="13">
        <f>IF(OR(J233="",K233="",L233="",G233=""),"",IF(G233="Sell",(K233-L233)*J233,(L233-K233)*J233))</f>
      </c>
      <c r="Q233" s="13">
        <f>IF(P233="","",P233-N(O233))</f>
      </c>
      <c r="R233" s="13">
        <f>IF(OR(J233="",K233="",M233=""),"",ABS(K233-M233)*J233)</f>
      </c>
      <c r="S233" s="14">
        <f>IF(OR(Q233="",R233="",R233=0),"",Q233/R233)</f>
      </c>
      <c r="T233" s="15">
        <f>IF(Q233="","",IF(Q233&gt;0,"Win",IF(Q233&lt;0,"Loss","Breakeven")))</f>
      </c>
      <c r="U233" s="7"/>
      <c r="V233" s="7"/>
      <c r="W233" s="7"/>
      <c r="X233" s="7"/>
      <c r="Y233" s="7"/>
    </row>
    <row r="234" spans="1:25" x14ac:dyDescent="0.25">
      <c r="A234" s="6"/>
      <c r="B234" s="7"/>
      <c r="C234" s="7"/>
      <c r="D234" s="6"/>
      <c r="E234" s="8"/>
      <c r="F234" s="7"/>
      <c r="G234" s="7"/>
      <c r="H234" s="9"/>
      <c r="I234" s="9"/>
      <c r="J234" s="10">
        <f>IF(OR(H234="",I234=""),"",H234*I234)</f>
      </c>
      <c r="K234" s="11"/>
      <c r="L234" s="11"/>
      <c r="M234" s="11"/>
      <c r="N234" s="11"/>
      <c r="O234" s="12"/>
      <c r="P234" s="13">
        <f>IF(OR(J234="",K234="",L234="",G234=""),"",IF(G234="Sell",(K234-L234)*J234,(L234-K234)*J234))</f>
      </c>
      <c r="Q234" s="13">
        <f>IF(P234="","",P234-N(O234))</f>
      </c>
      <c r="R234" s="13">
        <f>IF(OR(J234="",K234="",M234=""),"",ABS(K234-M234)*J234)</f>
      </c>
      <c r="S234" s="14">
        <f>IF(OR(Q234="",R234="",R234=0),"",Q234/R234)</f>
      </c>
      <c r="T234" s="15">
        <f>IF(Q234="","",IF(Q234&gt;0,"Win",IF(Q234&lt;0,"Loss","Breakeven")))</f>
      </c>
      <c r="U234" s="7"/>
      <c r="V234" s="7"/>
      <c r="W234" s="7"/>
      <c r="X234" s="7"/>
      <c r="Y234" s="7"/>
    </row>
    <row r="235" spans="1:25" x14ac:dyDescent="0.25">
      <c r="A235" s="6"/>
      <c r="B235" s="7"/>
      <c r="C235" s="7"/>
      <c r="D235" s="6"/>
      <c r="E235" s="8"/>
      <c r="F235" s="7"/>
      <c r="G235" s="7"/>
      <c r="H235" s="9"/>
      <c r="I235" s="9"/>
      <c r="J235" s="10">
        <f>IF(OR(H235="",I235=""),"",H235*I235)</f>
      </c>
      <c r="K235" s="11"/>
      <c r="L235" s="11"/>
      <c r="M235" s="11"/>
      <c r="N235" s="11"/>
      <c r="O235" s="12"/>
      <c r="P235" s="13">
        <f>IF(OR(J235="",K235="",L235="",G235=""),"",IF(G235="Sell",(K235-L235)*J235,(L235-K235)*J235))</f>
      </c>
      <c r="Q235" s="13">
        <f>IF(P235="","",P235-N(O235))</f>
      </c>
      <c r="R235" s="13">
        <f>IF(OR(J235="",K235="",M235=""),"",ABS(K235-M235)*J235)</f>
      </c>
      <c r="S235" s="14">
        <f>IF(OR(Q235="",R235="",R235=0),"",Q235/R235)</f>
      </c>
      <c r="T235" s="15">
        <f>IF(Q235="","",IF(Q235&gt;0,"Win",IF(Q235&lt;0,"Loss","Breakeven")))</f>
      </c>
      <c r="U235" s="7"/>
      <c r="V235" s="7"/>
      <c r="W235" s="7"/>
      <c r="X235" s="7"/>
      <c r="Y235" s="7"/>
    </row>
    <row r="236" spans="1:25" x14ac:dyDescent="0.25">
      <c r="A236" s="6"/>
      <c r="B236" s="7"/>
      <c r="C236" s="7"/>
      <c r="D236" s="6"/>
      <c r="E236" s="8"/>
      <c r="F236" s="7"/>
      <c r="G236" s="7"/>
      <c r="H236" s="9"/>
      <c r="I236" s="9"/>
      <c r="J236" s="10">
        <f>IF(OR(H236="",I236=""),"",H236*I236)</f>
      </c>
      <c r="K236" s="11"/>
      <c r="L236" s="11"/>
      <c r="M236" s="11"/>
      <c r="N236" s="11"/>
      <c r="O236" s="12"/>
      <c r="P236" s="13">
        <f>IF(OR(J236="",K236="",L236="",G236=""),"",IF(G236="Sell",(K236-L236)*J236,(L236-K236)*J236))</f>
      </c>
      <c r="Q236" s="13">
        <f>IF(P236="","",P236-N(O236))</f>
      </c>
      <c r="R236" s="13">
        <f>IF(OR(J236="",K236="",M236=""),"",ABS(K236-M236)*J236)</f>
      </c>
      <c r="S236" s="14">
        <f>IF(OR(Q236="",R236="",R236=0),"",Q236/R236)</f>
      </c>
      <c r="T236" s="15">
        <f>IF(Q236="","",IF(Q236&gt;0,"Win",IF(Q236&lt;0,"Loss","Breakeven")))</f>
      </c>
      <c r="U236" s="7"/>
      <c r="V236" s="7"/>
      <c r="W236" s="7"/>
      <c r="X236" s="7"/>
      <c r="Y236" s="7"/>
    </row>
    <row r="237" spans="1:25" x14ac:dyDescent="0.25">
      <c r="A237" s="6"/>
      <c r="B237" s="7"/>
      <c r="C237" s="7"/>
      <c r="D237" s="6"/>
      <c r="E237" s="8"/>
      <c r="F237" s="7"/>
      <c r="G237" s="7"/>
      <c r="H237" s="9"/>
      <c r="I237" s="9"/>
      <c r="J237" s="10">
        <f>IF(OR(H237="",I237=""),"",H237*I237)</f>
      </c>
      <c r="K237" s="11"/>
      <c r="L237" s="11"/>
      <c r="M237" s="11"/>
      <c r="N237" s="11"/>
      <c r="O237" s="12"/>
      <c r="P237" s="13">
        <f>IF(OR(J237="",K237="",L237="",G237=""),"",IF(G237="Sell",(K237-L237)*J237,(L237-K237)*J237))</f>
      </c>
      <c r="Q237" s="13">
        <f>IF(P237="","",P237-N(O237))</f>
      </c>
      <c r="R237" s="13">
        <f>IF(OR(J237="",K237="",M237=""),"",ABS(K237-M237)*J237)</f>
      </c>
      <c r="S237" s="14">
        <f>IF(OR(Q237="",R237="",R237=0),"",Q237/R237)</f>
      </c>
      <c r="T237" s="15">
        <f>IF(Q237="","",IF(Q237&gt;0,"Win",IF(Q237&lt;0,"Loss","Breakeven")))</f>
      </c>
      <c r="U237" s="7"/>
      <c r="V237" s="7"/>
      <c r="W237" s="7"/>
      <c r="X237" s="7"/>
      <c r="Y237" s="7"/>
    </row>
    <row r="238" spans="1:25" x14ac:dyDescent="0.25">
      <c r="A238" s="6"/>
      <c r="B238" s="7"/>
      <c r="C238" s="7"/>
      <c r="D238" s="6"/>
      <c r="E238" s="8"/>
      <c r="F238" s="7"/>
      <c r="G238" s="7"/>
      <c r="H238" s="9"/>
      <c r="I238" s="9"/>
      <c r="J238" s="10">
        <f>IF(OR(H238="",I238=""),"",H238*I238)</f>
      </c>
      <c r="K238" s="11"/>
      <c r="L238" s="11"/>
      <c r="M238" s="11"/>
      <c r="N238" s="11"/>
      <c r="O238" s="12"/>
      <c r="P238" s="13">
        <f>IF(OR(J238="",K238="",L238="",G238=""),"",IF(G238="Sell",(K238-L238)*J238,(L238-K238)*J238))</f>
      </c>
      <c r="Q238" s="13">
        <f>IF(P238="","",P238-N(O238))</f>
      </c>
      <c r="R238" s="13">
        <f>IF(OR(J238="",K238="",M238=""),"",ABS(K238-M238)*J238)</f>
      </c>
      <c r="S238" s="14">
        <f>IF(OR(Q238="",R238="",R238=0),"",Q238/R238)</f>
      </c>
      <c r="T238" s="15">
        <f>IF(Q238="","",IF(Q238&gt;0,"Win",IF(Q238&lt;0,"Loss","Breakeven")))</f>
      </c>
      <c r="U238" s="7"/>
      <c r="V238" s="7"/>
      <c r="W238" s="7"/>
      <c r="X238" s="7"/>
      <c r="Y238" s="7"/>
    </row>
    <row r="239" spans="1:25" x14ac:dyDescent="0.25">
      <c r="A239" s="6"/>
      <c r="B239" s="7"/>
      <c r="C239" s="7"/>
      <c r="D239" s="6"/>
      <c r="E239" s="8"/>
      <c r="F239" s="7"/>
      <c r="G239" s="7"/>
      <c r="H239" s="9"/>
      <c r="I239" s="9"/>
      <c r="J239" s="10">
        <f>IF(OR(H239="",I239=""),"",H239*I239)</f>
      </c>
      <c r="K239" s="11"/>
      <c r="L239" s="11"/>
      <c r="M239" s="11"/>
      <c r="N239" s="11"/>
      <c r="O239" s="12"/>
      <c r="P239" s="13">
        <f>IF(OR(J239="",K239="",L239="",G239=""),"",IF(G239="Sell",(K239-L239)*J239,(L239-K239)*J239))</f>
      </c>
      <c r="Q239" s="13">
        <f>IF(P239="","",P239-N(O239))</f>
      </c>
      <c r="R239" s="13">
        <f>IF(OR(J239="",K239="",M239=""),"",ABS(K239-M239)*J239)</f>
      </c>
      <c r="S239" s="14">
        <f>IF(OR(Q239="",R239="",R239=0),"",Q239/R239)</f>
      </c>
      <c r="T239" s="15">
        <f>IF(Q239="","",IF(Q239&gt;0,"Win",IF(Q239&lt;0,"Loss","Breakeven")))</f>
      </c>
      <c r="U239" s="7"/>
      <c r="V239" s="7"/>
      <c r="W239" s="7"/>
      <c r="X239" s="7"/>
      <c r="Y239" s="7"/>
    </row>
    <row r="240" spans="1:25" x14ac:dyDescent="0.25">
      <c r="A240" s="6"/>
      <c r="B240" s="7"/>
      <c r="C240" s="7"/>
      <c r="D240" s="6"/>
      <c r="E240" s="8"/>
      <c r="F240" s="7"/>
      <c r="G240" s="7"/>
      <c r="H240" s="9"/>
      <c r="I240" s="9"/>
      <c r="J240" s="10">
        <f>IF(OR(H240="",I240=""),"",H240*I240)</f>
      </c>
      <c r="K240" s="11"/>
      <c r="L240" s="11"/>
      <c r="M240" s="11"/>
      <c r="N240" s="11"/>
      <c r="O240" s="12"/>
      <c r="P240" s="13">
        <f>IF(OR(J240="",K240="",L240="",G240=""),"",IF(G240="Sell",(K240-L240)*J240,(L240-K240)*J240))</f>
      </c>
      <c r="Q240" s="13">
        <f>IF(P240="","",P240-N(O240))</f>
      </c>
      <c r="R240" s="13">
        <f>IF(OR(J240="",K240="",M240=""),"",ABS(K240-M240)*J240)</f>
      </c>
      <c r="S240" s="14">
        <f>IF(OR(Q240="",R240="",R240=0),"",Q240/R240)</f>
      </c>
      <c r="T240" s="15">
        <f>IF(Q240="","",IF(Q240&gt;0,"Win",IF(Q240&lt;0,"Loss","Breakeven")))</f>
      </c>
      <c r="U240" s="7"/>
      <c r="V240" s="7"/>
      <c r="W240" s="7"/>
      <c r="X240" s="7"/>
      <c r="Y240" s="7"/>
    </row>
    <row r="241" spans="1:25" x14ac:dyDescent="0.25">
      <c r="A241" s="6"/>
      <c r="B241" s="7"/>
      <c r="C241" s="7"/>
      <c r="D241" s="6"/>
      <c r="E241" s="8"/>
      <c r="F241" s="7"/>
      <c r="G241" s="7"/>
      <c r="H241" s="9"/>
      <c r="I241" s="9"/>
      <c r="J241" s="10">
        <f>IF(OR(H241="",I241=""),"",H241*I241)</f>
      </c>
      <c r="K241" s="11"/>
      <c r="L241" s="11"/>
      <c r="M241" s="11"/>
      <c r="N241" s="11"/>
      <c r="O241" s="12"/>
      <c r="P241" s="13">
        <f>IF(OR(J241="",K241="",L241="",G241=""),"",IF(G241="Sell",(K241-L241)*J241,(L241-K241)*J241))</f>
      </c>
      <c r="Q241" s="13">
        <f>IF(P241="","",P241-N(O241))</f>
      </c>
      <c r="R241" s="13">
        <f>IF(OR(J241="",K241="",M241=""),"",ABS(K241-M241)*J241)</f>
      </c>
      <c r="S241" s="14">
        <f>IF(OR(Q241="",R241="",R241=0),"",Q241/R241)</f>
      </c>
      <c r="T241" s="15">
        <f>IF(Q241="","",IF(Q241&gt;0,"Win",IF(Q241&lt;0,"Loss","Breakeven")))</f>
      </c>
      <c r="U241" s="7"/>
      <c r="V241" s="7"/>
      <c r="W241" s="7"/>
      <c r="X241" s="7"/>
      <c r="Y241" s="7"/>
    </row>
    <row r="242" spans="1:25" x14ac:dyDescent="0.25">
      <c r="A242" s="6"/>
      <c r="B242" s="7"/>
      <c r="C242" s="7"/>
      <c r="D242" s="6"/>
      <c r="E242" s="8"/>
      <c r="F242" s="7"/>
      <c r="G242" s="7"/>
      <c r="H242" s="9"/>
      <c r="I242" s="9"/>
      <c r="J242" s="10">
        <f>IF(OR(H242="",I242=""),"",H242*I242)</f>
      </c>
      <c r="K242" s="11"/>
      <c r="L242" s="11"/>
      <c r="M242" s="11"/>
      <c r="N242" s="11"/>
      <c r="O242" s="12"/>
      <c r="P242" s="13">
        <f>IF(OR(J242="",K242="",L242="",G242=""),"",IF(G242="Sell",(K242-L242)*J242,(L242-K242)*J242))</f>
      </c>
      <c r="Q242" s="13">
        <f>IF(P242="","",P242-N(O242))</f>
      </c>
      <c r="R242" s="13">
        <f>IF(OR(J242="",K242="",M242=""),"",ABS(K242-M242)*J242)</f>
      </c>
      <c r="S242" s="14">
        <f>IF(OR(Q242="",R242="",R242=0),"",Q242/R242)</f>
      </c>
      <c r="T242" s="15">
        <f>IF(Q242="","",IF(Q242&gt;0,"Win",IF(Q242&lt;0,"Loss","Breakeven")))</f>
      </c>
      <c r="U242" s="7"/>
      <c r="V242" s="7"/>
      <c r="W242" s="7"/>
      <c r="X242" s="7"/>
      <c r="Y242" s="7"/>
    </row>
    <row r="243" spans="1:25" x14ac:dyDescent="0.25">
      <c r="A243" s="6"/>
      <c r="B243" s="7"/>
      <c r="C243" s="7"/>
      <c r="D243" s="6"/>
      <c r="E243" s="8"/>
      <c r="F243" s="7"/>
      <c r="G243" s="7"/>
      <c r="H243" s="9"/>
      <c r="I243" s="9"/>
      <c r="J243" s="10">
        <f>IF(OR(H243="",I243=""),"",H243*I243)</f>
      </c>
      <c r="K243" s="11"/>
      <c r="L243" s="11"/>
      <c r="M243" s="11"/>
      <c r="N243" s="11"/>
      <c r="O243" s="12"/>
      <c r="P243" s="13">
        <f>IF(OR(J243="",K243="",L243="",G243=""),"",IF(G243="Sell",(K243-L243)*J243,(L243-K243)*J243))</f>
      </c>
      <c r="Q243" s="13">
        <f>IF(P243="","",P243-N(O243))</f>
      </c>
      <c r="R243" s="13">
        <f>IF(OR(J243="",K243="",M243=""),"",ABS(K243-M243)*J243)</f>
      </c>
      <c r="S243" s="14">
        <f>IF(OR(Q243="",R243="",R243=0),"",Q243/R243)</f>
      </c>
      <c r="T243" s="15">
        <f>IF(Q243="","",IF(Q243&gt;0,"Win",IF(Q243&lt;0,"Loss","Breakeven")))</f>
      </c>
      <c r="U243" s="7"/>
      <c r="V243" s="7"/>
      <c r="W243" s="7"/>
      <c r="X243" s="7"/>
      <c r="Y243" s="7"/>
    </row>
    <row r="244" spans="1:25" x14ac:dyDescent="0.25">
      <c r="A244" s="6"/>
      <c r="B244" s="7"/>
      <c r="C244" s="7"/>
      <c r="D244" s="6"/>
      <c r="E244" s="8"/>
      <c r="F244" s="7"/>
      <c r="G244" s="7"/>
      <c r="H244" s="9"/>
      <c r="I244" s="9"/>
      <c r="J244" s="10">
        <f>IF(OR(H244="",I244=""),"",H244*I244)</f>
      </c>
      <c r="K244" s="11"/>
      <c r="L244" s="11"/>
      <c r="M244" s="11"/>
      <c r="N244" s="11"/>
      <c r="O244" s="12"/>
      <c r="P244" s="13">
        <f>IF(OR(J244="",K244="",L244="",G244=""),"",IF(G244="Sell",(K244-L244)*J244,(L244-K244)*J244))</f>
      </c>
      <c r="Q244" s="13">
        <f>IF(P244="","",P244-N(O244))</f>
      </c>
      <c r="R244" s="13">
        <f>IF(OR(J244="",K244="",M244=""),"",ABS(K244-M244)*J244)</f>
      </c>
      <c r="S244" s="14">
        <f>IF(OR(Q244="",R244="",R244=0),"",Q244/R244)</f>
      </c>
      <c r="T244" s="15">
        <f>IF(Q244="","",IF(Q244&gt;0,"Win",IF(Q244&lt;0,"Loss","Breakeven")))</f>
      </c>
      <c r="U244" s="7"/>
      <c r="V244" s="7"/>
      <c r="W244" s="7"/>
      <c r="X244" s="7"/>
      <c r="Y244" s="7"/>
    </row>
    <row r="245" spans="1:25" x14ac:dyDescent="0.25">
      <c r="A245" s="6"/>
      <c r="B245" s="7"/>
      <c r="C245" s="7"/>
      <c r="D245" s="6"/>
      <c r="E245" s="8"/>
      <c r="F245" s="7"/>
      <c r="G245" s="7"/>
      <c r="H245" s="9"/>
      <c r="I245" s="9"/>
      <c r="J245" s="10">
        <f>IF(OR(H245="",I245=""),"",H245*I245)</f>
      </c>
      <c r="K245" s="11"/>
      <c r="L245" s="11"/>
      <c r="M245" s="11"/>
      <c r="N245" s="11"/>
      <c r="O245" s="12"/>
      <c r="P245" s="13">
        <f>IF(OR(J245="",K245="",L245="",G245=""),"",IF(G245="Sell",(K245-L245)*J245,(L245-K245)*J245))</f>
      </c>
      <c r="Q245" s="13">
        <f>IF(P245="","",P245-N(O245))</f>
      </c>
      <c r="R245" s="13">
        <f>IF(OR(J245="",K245="",M245=""),"",ABS(K245-M245)*J245)</f>
      </c>
      <c r="S245" s="14">
        <f>IF(OR(Q245="",R245="",R245=0),"",Q245/R245)</f>
      </c>
      <c r="T245" s="15">
        <f>IF(Q245="","",IF(Q245&gt;0,"Win",IF(Q245&lt;0,"Loss","Breakeven")))</f>
      </c>
      <c r="U245" s="7"/>
      <c r="V245" s="7"/>
      <c r="W245" s="7"/>
      <c r="X245" s="7"/>
      <c r="Y245" s="7"/>
    </row>
    <row r="246" spans="1:25" x14ac:dyDescent="0.25">
      <c r="A246" s="6"/>
      <c r="B246" s="7"/>
      <c r="C246" s="7"/>
      <c r="D246" s="6"/>
      <c r="E246" s="8"/>
      <c r="F246" s="7"/>
      <c r="G246" s="7"/>
      <c r="H246" s="9"/>
      <c r="I246" s="9"/>
      <c r="J246" s="10">
        <f>IF(OR(H246="",I246=""),"",H246*I246)</f>
      </c>
      <c r="K246" s="11"/>
      <c r="L246" s="11"/>
      <c r="M246" s="11"/>
      <c r="N246" s="11"/>
      <c r="O246" s="12"/>
      <c r="P246" s="13">
        <f>IF(OR(J246="",K246="",L246="",G246=""),"",IF(G246="Sell",(K246-L246)*J246,(L246-K246)*J246))</f>
      </c>
      <c r="Q246" s="13">
        <f>IF(P246="","",P246-N(O246))</f>
      </c>
      <c r="R246" s="13">
        <f>IF(OR(J246="",K246="",M246=""),"",ABS(K246-M246)*J246)</f>
      </c>
      <c r="S246" s="14">
        <f>IF(OR(Q246="",R246="",R246=0),"",Q246/R246)</f>
      </c>
      <c r="T246" s="15">
        <f>IF(Q246="","",IF(Q246&gt;0,"Win",IF(Q246&lt;0,"Loss","Breakeven")))</f>
      </c>
      <c r="U246" s="7"/>
      <c r="V246" s="7"/>
      <c r="W246" s="7"/>
      <c r="X246" s="7"/>
      <c r="Y246" s="7"/>
    </row>
    <row r="247" spans="1:25" x14ac:dyDescent="0.25">
      <c r="A247" s="6"/>
      <c r="B247" s="7"/>
      <c r="C247" s="7"/>
      <c r="D247" s="6"/>
      <c r="E247" s="8"/>
      <c r="F247" s="7"/>
      <c r="G247" s="7"/>
      <c r="H247" s="9"/>
      <c r="I247" s="9"/>
      <c r="J247" s="10">
        <f>IF(OR(H247="",I247=""),"",H247*I247)</f>
      </c>
      <c r="K247" s="11"/>
      <c r="L247" s="11"/>
      <c r="M247" s="11"/>
      <c r="N247" s="11"/>
      <c r="O247" s="12"/>
      <c r="P247" s="13">
        <f>IF(OR(J247="",K247="",L247="",G247=""),"",IF(G247="Sell",(K247-L247)*J247,(L247-K247)*J247))</f>
      </c>
      <c r="Q247" s="13">
        <f>IF(P247="","",P247-N(O247))</f>
      </c>
      <c r="R247" s="13">
        <f>IF(OR(J247="",K247="",M247=""),"",ABS(K247-M247)*J247)</f>
      </c>
      <c r="S247" s="14">
        <f>IF(OR(Q247="",R247="",R247=0),"",Q247/R247)</f>
      </c>
      <c r="T247" s="15">
        <f>IF(Q247="","",IF(Q247&gt;0,"Win",IF(Q247&lt;0,"Loss","Breakeven")))</f>
      </c>
      <c r="U247" s="7"/>
      <c r="V247" s="7"/>
      <c r="W247" s="7"/>
      <c r="X247" s="7"/>
      <c r="Y247" s="7"/>
    </row>
    <row r="248" spans="1:25" x14ac:dyDescent="0.25">
      <c r="A248" s="6"/>
      <c r="B248" s="7"/>
      <c r="C248" s="7"/>
      <c r="D248" s="6"/>
      <c r="E248" s="8"/>
      <c r="F248" s="7"/>
      <c r="G248" s="7"/>
      <c r="H248" s="9"/>
      <c r="I248" s="9"/>
      <c r="J248" s="10">
        <f>IF(OR(H248="",I248=""),"",H248*I248)</f>
      </c>
      <c r="K248" s="11"/>
      <c r="L248" s="11"/>
      <c r="M248" s="11"/>
      <c r="N248" s="11"/>
      <c r="O248" s="12"/>
      <c r="P248" s="13">
        <f>IF(OR(J248="",K248="",L248="",G248=""),"",IF(G248="Sell",(K248-L248)*J248,(L248-K248)*J248))</f>
      </c>
      <c r="Q248" s="13">
        <f>IF(P248="","",P248-N(O248))</f>
      </c>
      <c r="R248" s="13">
        <f>IF(OR(J248="",K248="",M248=""),"",ABS(K248-M248)*J248)</f>
      </c>
      <c r="S248" s="14">
        <f>IF(OR(Q248="",R248="",R248=0),"",Q248/R248)</f>
      </c>
      <c r="T248" s="15">
        <f>IF(Q248="","",IF(Q248&gt;0,"Win",IF(Q248&lt;0,"Loss","Breakeven")))</f>
      </c>
      <c r="U248" s="7"/>
      <c r="V248" s="7"/>
      <c r="W248" s="7"/>
      <c r="X248" s="7"/>
      <c r="Y248" s="7"/>
    </row>
    <row r="249" spans="1:25" x14ac:dyDescent="0.25">
      <c r="A249" s="6"/>
      <c r="B249" s="7"/>
      <c r="C249" s="7"/>
      <c r="D249" s="6"/>
      <c r="E249" s="8"/>
      <c r="F249" s="7"/>
      <c r="G249" s="7"/>
      <c r="H249" s="9"/>
      <c r="I249" s="9"/>
      <c r="J249" s="10">
        <f>IF(OR(H249="",I249=""),"",H249*I249)</f>
      </c>
      <c r="K249" s="11"/>
      <c r="L249" s="11"/>
      <c r="M249" s="11"/>
      <c r="N249" s="11"/>
      <c r="O249" s="12"/>
      <c r="P249" s="13">
        <f>IF(OR(J249="",K249="",L249="",G249=""),"",IF(G249="Sell",(K249-L249)*J249,(L249-K249)*J249))</f>
      </c>
      <c r="Q249" s="13">
        <f>IF(P249="","",P249-N(O249))</f>
      </c>
      <c r="R249" s="13">
        <f>IF(OR(J249="",K249="",M249=""),"",ABS(K249-M249)*J249)</f>
      </c>
      <c r="S249" s="14">
        <f>IF(OR(Q249="",R249="",R249=0),"",Q249/R249)</f>
      </c>
      <c r="T249" s="15">
        <f>IF(Q249="","",IF(Q249&gt;0,"Win",IF(Q249&lt;0,"Loss","Breakeven")))</f>
      </c>
      <c r="U249" s="7"/>
      <c r="V249" s="7"/>
      <c r="W249" s="7"/>
      <c r="X249" s="7"/>
      <c r="Y249" s="7"/>
    </row>
    <row r="250" spans="1:25" x14ac:dyDescent="0.25">
      <c r="A250" s="6"/>
      <c r="B250" s="7"/>
      <c r="C250" s="7"/>
      <c r="D250" s="6"/>
      <c r="E250" s="8"/>
      <c r="F250" s="7"/>
      <c r="G250" s="7"/>
      <c r="H250" s="9"/>
      <c r="I250" s="9"/>
      <c r="J250" s="10">
        <f>IF(OR(H250="",I250=""),"",H250*I250)</f>
      </c>
      <c r="K250" s="11"/>
      <c r="L250" s="11"/>
      <c r="M250" s="11"/>
      <c r="N250" s="11"/>
      <c r="O250" s="12"/>
      <c r="P250" s="13">
        <f>IF(OR(J250="",K250="",L250="",G250=""),"",IF(G250="Sell",(K250-L250)*J250,(L250-K250)*J250))</f>
      </c>
      <c r="Q250" s="13">
        <f>IF(P250="","",P250-N(O250))</f>
      </c>
      <c r="R250" s="13">
        <f>IF(OR(J250="",K250="",M250=""),"",ABS(K250-M250)*J250)</f>
      </c>
      <c r="S250" s="14">
        <f>IF(OR(Q250="",R250="",R250=0),"",Q250/R250)</f>
      </c>
      <c r="T250" s="15">
        <f>IF(Q250="","",IF(Q250&gt;0,"Win",IF(Q250&lt;0,"Loss","Breakeven")))</f>
      </c>
      <c r="U250" s="7"/>
      <c r="V250" s="7"/>
      <c r="W250" s="7"/>
      <c r="X250" s="7"/>
      <c r="Y250" s="7"/>
    </row>
    <row r="251" spans="1:25" x14ac:dyDescent="0.25">
      <c r="A251" s="6"/>
      <c r="B251" s="7"/>
      <c r="C251" s="7"/>
      <c r="D251" s="6"/>
      <c r="E251" s="8"/>
      <c r="F251" s="7"/>
      <c r="G251" s="7"/>
      <c r="H251" s="9"/>
      <c r="I251" s="9"/>
      <c r="J251" s="10">
        <f>IF(OR(H251="",I251=""),"",H251*I251)</f>
      </c>
      <c r="K251" s="11"/>
      <c r="L251" s="11"/>
      <c r="M251" s="11"/>
      <c r="N251" s="11"/>
      <c r="O251" s="12"/>
      <c r="P251" s="13">
        <f>IF(OR(J251="",K251="",L251="",G251=""),"",IF(G251="Sell",(K251-L251)*J251,(L251-K251)*J251))</f>
      </c>
      <c r="Q251" s="13">
        <f>IF(P251="","",P251-N(O251))</f>
      </c>
      <c r="R251" s="13">
        <f>IF(OR(J251="",K251="",M251=""),"",ABS(K251-M251)*J251)</f>
      </c>
      <c r="S251" s="14">
        <f>IF(OR(Q251="",R251="",R251=0),"",Q251/R251)</f>
      </c>
      <c r="T251" s="15">
        <f>IF(Q251="","",IF(Q251&gt;0,"Win",IF(Q251&lt;0,"Loss","Breakeven")))</f>
      </c>
      <c r="U251" s="7"/>
      <c r="V251" s="7"/>
      <c r="W251" s="7"/>
      <c r="X251" s="7"/>
      <c r="Y251" s="7"/>
    </row>
    <row r="252" spans="1:25" x14ac:dyDescent="0.25">
      <c r="A252" s="6"/>
      <c r="B252" s="7"/>
      <c r="C252" s="7"/>
      <c r="D252" s="6"/>
      <c r="E252" s="8"/>
      <c r="F252" s="7"/>
      <c r="G252" s="7"/>
      <c r="H252" s="9"/>
      <c r="I252" s="9"/>
      <c r="J252" s="10">
        <f>IF(OR(H252="",I252=""),"",H252*I252)</f>
      </c>
      <c r="K252" s="11"/>
      <c r="L252" s="11"/>
      <c r="M252" s="11"/>
      <c r="N252" s="11"/>
      <c r="O252" s="12"/>
      <c r="P252" s="13">
        <f>IF(OR(J252="",K252="",L252="",G252=""),"",IF(G252="Sell",(K252-L252)*J252,(L252-K252)*J252))</f>
      </c>
      <c r="Q252" s="13">
        <f>IF(P252="","",P252-N(O252))</f>
      </c>
      <c r="R252" s="13">
        <f>IF(OR(J252="",K252="",M252=""),"",ABS(K252-M252)*J252)</f>
      </c>
      <c r="S252" s="14">
        <f>IF(OR(Q252="",R252="",R252=0),"",Q252/R252)</f>
      </c>
      <c r="T252" s="15">
        <f>IF(Q252="","",IF(Q252&gt;0,"Win",IF(Q252&lt;0,"Loss","Breakeven")))</f>
      </c>
      <c r="U252" s="7"/>
      <c r="V252" s="7"/>
      <c r="W252" s="7"/>
      <c r="X252" s="7"/>
      <c r="Y252" s="7"/>
    </row>
    <row r="253" spans="1:25" x14ac:dyDescent="0.25">
      <c r="A253" s="6"/>
      <c r="B253" s="7"/>
      <c r="C253" s="7"/>
      <c r="D253" s="6"/>
      <c r="E253" s="8"/>
      <c r="F253" s="7"/>
      <c r="G253" s="7"/>
      <c r="H253" s="9"/>
      <c r="I253" s="9"/>
      <c r="J253" s="10">
        <f>IF(OR(H253="",I253=""),"",H253*I253)</f>
      </c>
      <c r="K253" s="11"/>
      <c r="L253" s="11"/>
      <c r="M253" s="11"/>
      <c r="N253" s="11"/>
      <c r="O253" s="12"/>
      <c r="P253" s="13">
        <f>IF(OR(J253="",K253="",L253="",G253=""),"",IF(G253="Sell",(K253-L253)*J253,(L253-K253)*J253))</f>
      </c>
      <c r="Q253" s="13">
        <f>IF(P253="","",P253-N(O253))</f>
      </c>
      <c r="R253" s="13">
        <f>IF(OR(J253="",K253="",M253=""),"",ABS(K253-M253)*J253)</f>
      </c>
      <c r="S253" s="14">
        <f>IF(OR(Q253="",R253="",R253=0),"",Q253/R253)</f>
      </c>
      <c r="T253" s="15">
        <f>IF(Q253="","",IF(Q253&gt;0,"Win",IF(Q253&lt;0,"Loss","Breakeven")))</f>
      </c>
      <c r="U253" s="7"/>
      <c r="V253" s="7"/>
      <c r="W253" s="7"/>
      <c r="X253" s="7"/>
      <c r="Y253" s="7"/>
    </row>
    <row r="254" spans="1:25" x14ac:dyDescent="0.25">
      <c r="A254" s="6"/>
      <c r="B254" s="7"/>
      <c r="C254" s="7"/>
      <c r="D254" s="6"/>
      <c r="E254" s="8"/>
      <c r="F254" s="7"/>
      <c r="G254" s="7"/>
      <c r="H254" s="9"/>
      <c r="I254" s="9"/>
      <c r="J254" s="10">
        <f>IF(OR(H254="",I254=""),"",H254*I254)</f>
      </c>
      <c r="K254" s="11"/>
      <c r="L254" s="11"/>
      <c r="M254" s="11"/>
      <c r="N254" s="11"/>
      <c r="O254" s="12"/>
      <c r="P254" s="13">
        <f>IF(OR(J254="",K254="",L254="",G254=""),"",IF(G254="Sell",(K254-L254)*J254,(L254-K254)*J254))</f>
      </c>
      <c r="Q254" s="13">
        <f>IF(P254="","",P254-N(O254))</f>
      </c>
      <c r="R254" s="13">
        <f>IF(OR(J254="",K254="",M254=""),"",ABS(K254-M254)*J254)</f>
      </c>
      <c r="S254" s="14">
        <f>IF(OR(Q254="",R254="",R254=0),"",Q254/R254)</f>
      </c>
      <c r="T254" s="15">
        <f>IF(Q254="","",IF(Q254&gt;0,"Win",IF(Q254&lt;0,"Loss","Breakeven")))</f>
      </c>
      <c r="U254" s="7"/>
      <c r="V254" s="7"/>
      <c r="W254" s="7"/>
      <c r="X254" s="7"/>
      <c r="Y254" s="7"/>
    </row>
    <row r="255" spans="1:25" x14ac:dyDescent="0.25">
      <c r="A255" s="6"/>
      <c r="B255" s="7"/>
      <c r="C255" s="7"/>
      <c r="D255" s="6"/>
      <c r="E255" s="8"/>
      <c r="F255" s="7"/>
      <c r="G255" s="7"/>
      <c r="H255" s="9"/>
      <c r="I255" s="9"/>
      <c r="J255" s="10">
        <f>IF(OR(H255="",I255=""),"",H255*I255)</f>
      </c>
      <c r="K255" s="11"/>
      <c r="L255" s="11"/>
      <c r="M255" s="11"/>
      <c r="N255" s="11"/>
      <c r="O255" s="12"/>
      <c r="P255" s="13">
        <f>IF(OR(J255="",K255="",L255="",G255=""),"",IF(G255="Sell",(K255-L255)*J255,(L255-K255)*J255))</f>
      </c>
      <c r="Q255" s="13">
        <f>IF(P255="","",P255-N(O255))</f>
      </c>
      <c r="R255" s="13">
        <f>IF(OR(J255="",K255="",M255=""),"",ABS(K255-M255)*J255)</f>
      </c>
      <c r="S255" s="14">
        <f>IF(OR(Q255="",R255="",R255=0),"",Q255/R255)</f>
      </c>
      <c r="T255" s="15">
        <f>IF(Q255="","",IF(Q255&gt;0,"Win",IF(Q255&lt;0,"Loss","Breakeven")))</f>
      </c>
      <c r="U255" s="7"/>
      <c r="V255" s="7"/>
      <c r="W255" s="7"/>
      <c r="X255" s="7"/>
      <c r="Y255" s="7"/>
    </row>
    <row r="256" spans="1:25" x14ac:dyDescent="0.25">
      <c r="A256" s="6"/>
      <c r="B256" s="7"/>
      <c r="C256" s="7"/>
      <c r="D256" s="6"/>
      <c r="E256" s="8"/>
      <c r="F256" s="7"/>
      <c r="G256" s="7"/>
      <c r="H256" s="9"/>
      <c r="I256" s="9"/>
      <c r="J256" s="10">
        <f>IF(OR(H256="",I256=""),"",H256*I256)</f>
      </c>
      <c r="K256" s="11"/>
      <c r="L256" s="11"/>
      <c r="M256" s="11"/>
      <c r="N256" s="11"/>
      <c r="O256" s="12"/>
      <c r="P256" s="13">
        <f>IF(OR(J256="",K256="",L256="",G256=""),"",IF(G256="Sell",(K256-L256)*J256,(L256-K256)*J256))</f>
      </c>
      <c r="Q256" s="13">
        <f>IF(P256="","",P256-N(O256))</f>
      </c>
      <c r="R256" s="13">
        <f>IF(OR(J256="",K256="",M256=""),"",ABS(K256-M256)*J256)</f>
      </c>
      <c r="S256" s="14">
        <f>IF(OR(Q256="",R256="",R256=0),"",Q256/R256)</f>
      </c>
      <c r="T256" s="15">
        <f>IF(Q256="","",IF(Q256&gt;0,"Win",IF(Q256&lt;0,"Loss","Breakeven")))</f>
      </c>
      <c r="U256" s="7"/>
      <c r="V256" s="7"/>
      <c r="W256" s="7"/>
      <c r="X256" s="7"/>
      <c r="Y256" s="7"/>
    </row>
    <row r="257" spans="1:25" x14ac:dyDescent="0.25">
      <c r="A257" s="6"/>
      <c r="B257" s="7"/>
      <c r="C257" s="7"/>
      <c r="D257" s="6"/>
      <c r="E257" s="8"/>
      <c r="F257" s="7"/>
      <c r="G257" s="7"/>
      <c r="H257" s="9"/>
      <c r="I257" s="9"/>
      <c r="J257" s="10">
        <f>IF(OR(H257="",I257=""),"",H257*I257)</f>
      </c>
      <c r="K257" s="11"/>
      <c r="L257" s="11"/>
      <c r="M257" s="11"/>
      <c r="N257" s="11"/>
      <c r="O257" s="12"/>
      <c r="P257" s="13">
        <f>IF(OR(J257="",K257="",L257="",G257=""),"",IF(G257="Sell",(K257-L257)*J257,(L257-K257)*J257))</f>
      </c>
      <c r="Q257" s="13">
        <f>IF(P257="","",P257-N(O257))</f>
      </c>
      <c r="R257" s="13">
        <f>IF(OR(J257="",K257="",M257=""),"",ABS(K257-M257)*J257)</f>
      </c>
      <c r="S257" s="14">
        <f>IF(OR(Q257="",R257="",R257=0),"",Q257/R257)</f>
      </c>
      <c r="T257" s="15">
        <f>IF(Q257="","",IF(Q257&gt;0,"Win",IF(Q257&lt;0,"Loss","Breakeven")))</f>
      </c>
      <c r="U257" s="7"/>
      <c r="V257" s="7"/>
      <c r="W257" s="7"/>
      <c r="X257" s="7"/>
      <c r="Y257" s="7"/>
    </row>
    <row r="258" spans="1:25" x14ac:dyDescent="0.25">
      <c r="A258" s="6"/>
      <c r="B258" s="7"/>
      <c r="C258" s="7"/>
      <c r="D258" s="6"/>
      <c r="E258" s="8"/>
      <c r="F258" s="7"/>
      <c r="G258" s="7"/>
      <c r="H258" s="9"/>
      <c r="I258" s="9"/>
      <c r="J258" s="10">
        <f>IF(OR(H258="",I258=""),"",H258*I258)</f>
      </c>
      <c r="K258" s="11"/>
      <c r="L258" s="11"/>
      <c r="M258" s="11"/>
      <c r="N258" s="11"/>
      <c r="O258" s="12"/>
      <c r="P258" s="13">
        <f>IF(OR(J258="",K258="",L258="",G258=""),"",IF(G258="Sell",(K258-L258)*J258,(L258-K258)*J258))</f>
      </c>
      <c r="Q258" s="13">
        <f>IF(P258="","",P258-N(O258))</f>
      </c>
      <c r="R258" s="13">
        <f>IF(OR(J258="",K258="",M258=""),"",ABS(K258-M258)*J258)</f>
      </c>
      <c r="S258" s="14">
        <f>IF(OR(Q258="",R258="",R258=0),"",Q258/R258)</f>
      </c>
      <c r="T258" s="15">
        <f>IF(Q258="","",IF(Q258&gt;0,"Win",IF(Q258&lt;0,"Loss","Breakeven")))</f>
      </c>
      <c r="U258" s="7"/>
      <c r="V258" s="7"/>
      <c r="W258" s="7"/>
      <c r="X258" s="7"/>
      <c r="Y258" s="7"/>
    </row>
    <row r="259" spans="1:25" x14ac:dyDescent="0.25">
      <c r="A259" s="6"/>
      <c r="B259" s="7"/>
      <c r="C259" s="7"/>
      <c r="D259" s="6"/>
      <c r="E259" s="8"/>
      <c r="F259" s="7"/>
      <c r="G259" s="7"/>
      <c r="H259" s="9"/>
      <c r="I259" s="9"/>
      <c r="J259" s="10">
        <f>IF(OR(H259="",I259=""),"",H259*I259)</f>
      </c>
      <c r="K259" s="11"/>
      <c r="L259" s="11"/>
      <c r="M259" s="11"/>
      <c r="N259" s="11"/>
      <c r="O259" s="12"/>
      <c r="P259" s="13">
        <f>IF(OR(J259="",K259="",L259="",G259=""),"",IF(G259="Sell",(K259-L259)*J259,(L259-K259)*J259))</f>
      </c>
      <c r="Q259" s="13">
        <f>IF(P259="","",P259-N(O259))</f>
      </c>
      <c r="R259" s="13">
        <f>IF(OR(J259="",K259="",M259=""),"",ABS(K259-M259)*J259)</f>
      </c>
      <c r="S259" s="14">
        <f>IF(OR(Q259="",R259="",R259=0),"",Q259/R259)</f>
      </c>
      <c r="T259" s="15">
        <f>IF(Q259="","",IF(Q259&gt;0,"Win",IF(Q259&lt;0,"Loss","Breakeven")))</f>
      </c>
      <c r="U259" s="7"/>
      <c r="V259" s="7"/>
      <c r="W259" s="7"/>
      <c r="X259" s="7"/>
      <c r="Y259" s="7"/>
    </row>
    <row r="260" spans="1:25" x14ac:dyDescent="0.25">
      <c r="A260" s="6"/>
      <c r="B260" s="7"/>
      <c r="C260" s="7"/>
      <c r="D260" s="6"/>
      <c r="E260" s="8"/>
      <c r="F260" s="7"/>
      <c r="G260" s="7"/>
      <c r="H260" s="9"/>
      <c r="I260" s="9"/>
      <c r="J260" s="10">
        <f>IF(OR(H260="",I260=""),"",H260*I260)</f>
      </c>
      <c r="K260" s="11"/>
      <c r="L260" s="11"/>
      <c r="M260" s="11"/>
      <c r="N260" s="11"/>
      <c r="O260" s="12"/>
      <c r="P260" s="13">
        <f>IF(OR(J260="",K260="",L260="",G260=""),"",IF(G260="Sell",(K260-L260)*J260,(L260-K260)*J260))</f>
      </c>
      <c r="Q260" s="13">
        <f>IF(P260="","",P260-N(O260))</f>
      </c>
      <c r="R260" s="13">
        <f>IF(OR(J260="",K260="",M260=""),"",ABS(K260-M260)*J260)</f>
      </c>
      <c r="S260" s="14">
        <f>IF(OR(Q260="",R260="",R260=0),"",Q260/R260)</f>
      </c>
      <c r="T260" s="15">
        <f>IF(Q260="","",IF(Q260&gt;0,"Win",IF(Q260&lt;0,"Loss","Breakeven")))</f>
      </c>
      <c r="U260" s="7"/>
      <c r="V260" s="7"/>
      <c r="W260" s="7"/>
      <c r="X260" s="7"/>
      <c r="Y260" s="7"/>
    </row>
    <row r="261" spans="1:25" x14ac:dyDescent="0.25">
      <c r="A261" s="6"/>
      <c r="B261" s="7"/>
      <c r="C261" s="7"/>
      <c r="D261" s="6"/>
      <c r="E261" s="8"/>
      <c r="F261" s="7"/>
      <c r="G261" s="7"/>
      <c r="H261" s="9"/>
      <c r="I261" s="9"/>
      <c r="J261" s="10">
        <f>IF(OR(H261="",I261=""),"",H261*I261)</f>
      </c>
      <c r="K261" s="11"/>
      <c r="L261" s="11"/>
      <c r="M261" s="11"/>
      <c r="N261" s="11"/>
      <c r="O261" s="12"/>
      <c r="P261" s="13">
        <f>IF(OR(J261="",K261="",L261="",G261=""),"",IF(G261="Sell",(K261-L261)*J261,(L261-K261)*J261))</f>
      </c>
      <c r="Q261" s="13">
        <f>IF(P261="","",P261-N(O261))</f>
      </c>
      <c r="R261" s="13">
        <f>IF(OR(J261="",K261="",M261=""),"",ABS(K261-M261)*J261)</f>
      </c>
      <c r="S261" s="14">
        <f>IF(OR(Q261="",R261="",R261=0),"",Q261/R261)</f>
      </c>
      <c r="T261" s="15">
        <f>IF(Q261="","",IF(Q261&gt;0,"Win",IF(Q261&lt;0,"Loss","Breakeven")))</f>
      </c>
      <c r="U261" s="7"/>
      <c r="V261" s="7"/>
      <c r="W261" s="7"/>
      <c r="X261" s="7"/>
      <c r="Y261" s="7"/>
    </row>
    <row r="262" spans="1:25" x14ac:dyDescent="0.25">
      <c r="A262" s="6"/>
      <c r="B262" s="7"/>
      <c r="C262" s="7"/>
      <c r="D262" s="6"/>
      <c r="E262" s="8"/>
      <c r="F262" s="7"/>
      <c r="G262" s="7"/>
      <c r="H262" s="9"/>
      <c r="I262" s="9"/>
      <c r="J262" s="10">
        <f>IF(OR(H262="",I262=""),"",H262*I262)</f>
      </c>
      <c r="K262" s="11"/>
      <c r="L262" s="11"/>
      <c r="M262" s="11"/>
      <c r="N262" s="11"/>
      <c r="O262" s="12"/>
      <c r="P262" s="13">
        <f>IF(OR(J262="",K262="",L262="",G262=""),"",IF(G262="Sell",(K262-L262)*J262,(L262-K262)*J262))</f>
      </c>
      <c r="Q262" s="13">
        <f>IF(P262="","",P262-N(O262))</f>
      </c>
      <c r="R262" s="13">
        <f>IF(OR(J262="",K262="",M262=""),"",ABS(K262-M262)*J262)</f>
      </c>
      <c r="S262" s="14">
        <f>IF(OR(Q262="",R262="",R262=0),"",Q262/R262)</f>
      </c>
      <c r="T262" s="15">
        <f>IF(Q262="","",IF(Q262&gt;0,"Win",IF(Q262&lt;0,"Loss","Breakeven")))</f>
      </c>
      <c r="U262" s="7"/>
      <c r="V262" s="7"/>
      <c r="W262" s="7"/>
      <c r="X262" s="7"/>
      <c r="Y262" s="7"/>
    </row>
    <row r="263" spans="1:25" x14ac:dyDescent="0.25">
      <c r="A263" s="6"/>
      <c r="B263" s="7"/>
      <c r="C263" s="7"/>
      <c r="D263" s="6"/>
      <c r="E263" s="8"/>
      <c r="F263" s="7"/>
      <c r="G263" s="7"/>
      <c r="H263" s="9"/>
      <c r="I263" s="9"/>
      <c r="J263" s="10">
        <f>IF(OR(H263="",I263=""),"",H263*I263)</f>
      </c>
      <c r="K263" s="11"/>
      <c r="L263" s="11"/>
      <c r="M263" s="11"/>
      <c r="N263" s="11"/>
      <c r="O263" s="12"/>
      <c r="P263" s="13">
        <f>IF(OR(J263="",K263="",L263="",G263=""),"",IF(G263="Sell",(K263-L263)*J263,(L263-K263)*J263))</f>
      </c>
      <c r="Q263" s="13">
        <f>IF(P263="","",P263-N(O263))</f>
      </c>
      <c r="R263" s="13">
        <f>IF(OR(J263="",K263="",M263=""),"",ABS(K263-M263)*J263)</f>
      </c>
      <c r="S263" s="14">
        <f>IF(OR(Q263="",R263="",R263=0),"",Q263/R263)</f>
      </c>
      <c r="T263" s="15">
        <f>IF(Q263="","",IF(Q263&gt;0,"Win",IF(Q263&lt;0,"Loss","Breakeven")))</f>
      </c>
      <c r="U263" s="7"/>
      <c r="V263" s="7"/>
      <c r="W263" s="7"/>
      <c r="X263" s="7"/>
      <c r="Y263" s="7"/>
    </row>
    <row r="264" spans="1:25" x14ac:dyDescent="0.25">
      <c r="A264" s="6"/>
      <c r="B264" s="7"/>
      <c r="C264" s="7"/>
      <c r="D264" s="6"/>
      <c r="E264" s="8"/>
      <c r="F264" s="7"/>
      <c r="G264" s="7"/>
      <c r="H264" s="9"/>
      <c r="I264" s="9"/>
      <c r="J264" s="10">
        <f>IF(OR(H264="",I264=""),"",H264*I264)</f>
      </c>
      <c r="K264" s="11"/>
      <c r="L264" s="11"/>
      <c r="M264" s="11"/>
      <c r="N264" s="11"/>
      <c r="O264" s="12"/>
      <c r="P264" s="13">
        <f>IF(OR(J264="",K264="",L264="",G264=""),"",IF(G264="Sell",(K264-L264)*J264,(L264-K264)*J264))</f>
      </c>
      <c r="Q264" s="13">
        <f>IF(P264="","",P264-N(O264))</f>
      </c>
      <c r="R264" s="13">
        <f>IF(OR(J264="",K264="",M264=""),"",ABS(K264-M264)*J264)</f>
      </c>
      <c r="S264" s="14">
        <f>IF(OR(Q264="",R264="",R264=0),"",Q264/R264)</f>
      </c>
      <c r="T264" s="15">
        <f>IF(Q264="","",IF(Q264&gt;0,"Win",IF(Q264&lt;0,"Loss","Breakeven")))</f>
      </c>
      <c r="U264" s="7"/>
      <c r="V264" s="7"/>
      <c r="W264" s="7"/>
      <c r="X264" s="7"/>
      <c r="Y264" s="7"/>
    </row>
    <row r="265" spans="1:25" x14ac:dyDescent="0.25">
      <c r="A265" s="6"/>
      <c r="B265" s="7"/>
      <c r="C265" s="7"/>
      <c r="D265" s="6"/>
      <c r="E265" s="8"/>
      <c r="F265" s="7"/>
      <c r="G265" s="7"/>
      <c r="H265" s="9"/>
      <c r="I265" s="9"/>
      <c r="J265" s="10">
        <f>IF(OR(H265="",I265=""),"",H265*I265)</f>
      </c>
      <c r="K265" s="11"/>
      <c r="L265" s="11"/>
      <c r="M265" s="11"/>
      <c r="N265" s="11"/>
      <c r="O265" s="12"/>
      <c r="P265" s="13">
        <f>IF(OR(J265="",K265="",L265="",G265=""),"",IF(G265="Sell",(K265-L265)*J265,(L265-K265)*J265))</f>
      </c>
      <c r="Q265" s="13">
        <f>IF(P265="","",P265-N(O265))</f>
      </c>
      <c r="R265" s="13">
        <f>IF(OR(J265="",K265="",M265=""),"",ABS(K265-M265)*J265)</f>
      </c>
      <c r="S265" s="14">
        <f>IF(OR(Q265="",R265="",R265=0),"",Q265/R265)</f>
      </c>
      <c r="T265" s="15">
        <f>IF(Q265="","",IF(Q265&gt;0,"Win",IF(Q265&lt;0,"Loss","Breakeven")))</f>
      </c>
      <c r="U265" s="7"/>
      <c r="V265" s="7"/>
      <c r="W265" s="7"/>
      <c r="X265" s="7"/>
      <c r="Y265" s="7"/>
    </row>
    <row r="266" spans="1:25" x14ac:dyDescent="0.25">
      <c r="A266" s="6"/>
      <c r="B266" s="7"/>
      <c r="C266" s="7"/>
      <c r="D266" s="6"/>
      <c r="E266" s="8"/>
      <c r="F266" s="7"/>
      <c r="G266" s="7"/>
      <c r="H266" s="9"/>
      <c r="I266" s="9"/>
      <c r="J266" s="10">
        <f>IF(OR(H266="",I266=""),"",H266*I266)</f>
      </c>
      <c r="K266" s="11"/>
      <c r="L266" s="11"/>
      <c r="M266" s="11"/>
      <c r="N266" s="11"/>
      <c r="O266" s="12"/>
      <c r="P266" s="13">
        <f>IF(OR(J266="",K266="",L266="",G266=""),"",IF(G266="Sell",(K266-L266)*J266,(L266-K266)*J266))</f>
      </c>
      <c r="Q266" s="13">
        <f>IF(P266="","",P266-N(O266))</f>
      </c>
      <c r="R266" s="13">
        <f>IF(OR(J266="",K266="",M266=""),"",ABS(K266-M266)*J266)</f>
      </c>
      <c r="S266" s="14">
        <f>IF(OR(Q266="",R266="",R266=0),"",Q266/R266)</f>
      </c>
      <c r="T266" s="15">
        <f>IF(Q266="","",IF(Q266&gt;0,"Win",IF(Q266&lt;0,"Loss","Breakeven")))</f>
      </c>
      <c r="U266" s="7"/>
      <c r="V266" s="7"/>
      <c r="W266" s="7"/>
      <c r="X266" s="7"/>
      <c r="Y266" s="7"/>
    </row>
    <row r="267" spans="1:25" x14ac:dyDescent="0.25">
      <c r="A267" s="6"/>
      <c r="B267" s="7"/>
      <c r="C267" s="7"/>
      <c r="D267" s="6"/>
      <c r="E267" s="8"/>
      <c r="F267" s="7"/>
      <c r="G267" s="7"/>
      <c r="H267" s="9"/>
      <c r="I267" s="9"/>
      <c r="J267" s="10">
        <f>IF(OR(H267="",I267=""),"",H267*I267)</f>
      </c>
      <c r="K267" s="11"/>
      <c r="L267" s="11"/>
      <c r="M267" s="11"/>
      <c r="N267" s="11"/>
      <c r="O267" s="12"/>
      <c r="P267" s="13">
        <f>IF(OR(J267="",K267="",L267="",G267=""),"",IF(G267="Sell",(K267-L267)*J267,(L267-K267)*J267))</f>
      </c>
      <c r="Q267" s="13">
        <f>IF(P267="","",P267-N(O267))</f>
      </c>
      <c r="R267" s="13">
        <f>IF(OR(J267="",K267="",M267=""),"",ABS(K267-M267)*J267)</f>
      </c>
      <c r="S267" s="14">
        <f>IF(OR(Q267="",R267="",R267=0),"",Q267/R267)</f>
      </c>
      <c r="T267" s="15">
        <f>IF(Q267="","",IF(Q267&gt;0,"Win",IF(Q267&lt;0,"Loss","Breakeven")))</f>
      </c>
      <c r="U267" s="7"/>
      <c r="V267" s="7"/>
      <c r="W267" s="7"/>
      <c r="X267" s="7"/>
      <c r="Y267" s="7"/>
    </row>
    <row r="268" spans="1:25" x14ac:dyDescent="0.25">
      <c r="A268" s="6"/>
      <c r="B268" s="7"/>
      <c r="C268" s="7"/>
      <c r="D268" s="6"/>
      <c r="E268" s="8"/>
      <c r="F268" s="7"/>
      <c r="G268" s="7"/>
      <c r="H268" s="9"/>
      <c r="I268" s="9"/>
      <c r="J268" s="10">
        <f>IF(OR(H268="",I268=""),"",H268*I268)</f>
      </c>
      <c r="K268" s="11"/>
      <c r="L268" s="11"/>
      <c r="M268" s="11"/>
      <c r="N268" s="11"/>
      <c r="O268" s="12"/>
      <c r="P268" s="13">
        <f>IF(OR(J268="",K268="",L268="",G268=""),"",IF(G268="Sell",(K268-L268)*J268,(L268-K268)*J268))</f>
      </c>
      <c r="Q268" s="13">
        <f>IF(P268="","",P268-N(O268))</f>
      </c>
      <c r="R268" s="13">
        <f>IF(OR(J268="",K268="",M268=""),"",ABS(K268-M268)*J268)</f>
      </c>
      <c r="S268" s="14">
        <f>IF(OR(Q268="",R268="",R268=0),"",Q268/R268)</f>
      </c>
      <c r="T268" s="15">
        <f>IF(Q268="","",IF(Q268&gt;0,"Win",IF(Q268&lt;0,"Loss","Breakeven")))</f>
      </c>
      <c r="U268" s="7"/>
      <c r="V268" s="7"/>
      <c r="W268" s="7"/>
      <c r="X268" s="7"/>
      <c r="Y268" s="7"/>
    </row>
    <row r="269" spans="1:25" x14ac:dyDescent="0.25">
      <c r="A269" s="6"/>
      <c r="B269" s="7"/>
      <c r="C269" s="7"/>
      <c r="D269" s="6"/>
      <c r="E269" s="8"/>
      <c r="F269" s="7"/>
      <c r="G269" s="7"/>
      <c r="H269" s="9"/>
      <c r="I269" s="9"/>
      <c r="J269" s="10">
        <f>IF(OR(H269="",I269=""),"",H269*I269)</f>
      </c>
      <c r="K269" s="11"/>
      <c r="L269" s="11"/>
      <c r="M269" s="11"/>
      <c r="N269" s="11"/>
      <c r="O269" s="12"/>
      <c r="P269" s="13">
        <f>IF(OR(J269="",K269="",L269="",G269=""),"",IF(G269="Sell",(K269-L269)*J269,(L269-K269)*J269))</f>
      </c>
      <c r="Q269" s="13">
        <f>IF(P269="","",P269-N(O269))</f>
      </c>
      <c r="R269" s="13">
        <f>IF(OR(J269="",K269="",M269=""),"",ABS(K269-M269)*J269)</f>
      </c>
      <c r="S269" s="14">
        <f>IF(OR(Q269="",R269="",R269=0),"",Q269/R269)</f>
      </c>
      <c r="T269" s="15">
        <f>IF(Q269="","",IF(Q269&gt;0,"Win",IF(Q269&lt;0,"Loss","Breakeven")))</f>
      </c>
      <c r="U269" s="7"/>
      <c r="V269" s="7"/>
      <c r="W269" s="7"/>
      <c r="X269" s="7"/>
      <c r="Y269" s="7"/>
    </row>
    <row r="270" spans="1:25" x14ac:dyDescent="0.25">
      <c r="A270" s="6"/>
      <c r="B270" s="7"/>
      <c r="C270" s="7"/>
      <c r="D270" s="6"/>
      <c r="E270" s="8"/>
      <c r="F270" s="7"/>
      <c r="G270" s="7"/>
      <c r="H270" s="9"/>
      <c r="I270" s="9"/>
      <c r="J270" s="10">
        <f>IF(OR(H270="",I270=""),"",H270*I270)</f>
      </c>
      <c r="K270" s="11"/>
      <c r="L270" s="11"/>
      <c r="M270" s="11"/>
      <c r="N270" s="11"/>
      <c r="O270" s="12"/>
      <c r="P270" s="13">
        <f>IF(OR(J270="",K270="",L270="",G270=""),"",IF(G270="Sell",(K270-L270)*J270,(L270-K270)*J270))</f>
      </c>
      <c r="Q270" s="13">
        <f>IF(P270="","",P270-N(O270))</f>
      </c>
      <c r="R270" s="13">
        <f>IF(OR(J270="",K270="",M270=""),"",ABS(K270-M270)*J270)</f>
      </c>
      <c r="S270" s="14">
        <f>IF(OR(Q270="",R270="",R270=0),"",Q270/R270)</f>
      </c>
      <c r="T270" s="15">
        <f>IF(Q270="","",IF(Q270&gt;0,"Win",IF(Q270&lt;0,"Loss","Breakeven")))</f>
      </c>
      <c r="U270" s="7"/>
      <c r="V270" s="7"/>
      <c r="W270" s="7"/>
      <c r="X270" s="7"/>
      <c r="Y270" s="7"/>
    </row>
    <row r="271" spans="1:25" x14ac:dyDescent="0.25">
      <c r="A271" s="6"/>
      <c r="B271" s="7"/>
      <c r="C271" s="7"/>
      <c r="D271" s="6"/>
      <c r="E271" s="8"/>
      <c r="F271" s="7"/>
      <c r="G271" s="7"/>
      <c r="H271" s="9"/>
      <c r="I271" s="9"/>
      <c r="J271" s="10">
        <f>IF(OR(H271="",I271=""),"",H271*I271)</f>
      </c>
      <c r="K271" s="11"/>
      <c r="L271" s="11"/>
      <c r="M271" s="11"/>
      <c r="N271" s="11"/>
      <c r="O271" s="12"/>
      <c r="P271" s="13">
        <f>IF(OR(J271="",K271="",L271="",G271=""),"",IF(G271="Sell",(K271-L271)*J271,(L271-K271)*J271))</f>
      </c>
      <c r="Q271" s="13">
        <f>IF(P271="","",P271-N(O271))</f>
      </c>
      <c r="R271" s="13">
        <f>IF(OR(J271="",K271="",M271=""),"",ABS(K271-M271)*J271)</f>
      </c>
      <c r="S271" s="14">
        <f>IF(OR(Q271="",R271="",R271=0),"",Q271/R271)</f>
      </c>
      <c r="T271" s="15">
        <f>IF(Q271="","",IF(Q271&gt;0,"Win",IF(Q271&lt;0,"Loss","Breakeven")))</f>
      </c>
      <c r="U271" s="7"/>
      <c r="V271" s="7"/>
      <c r="W271" s="7"/>
      <c r="X271" s="7"/>
      <c r="Y271" s="7"/>
    </row>
    <row r="272" spans="1:25" x14ac:dyDescent="0.25">
      <c r="A272" s="6"/>
      <c r="B272" s="7"/>
      <c r="C272" s="7"/>
      <c r="D272" s="6"/>
      <c r="E272" s="8"/>
      <c r="F272" s="7"/>
      <c r="G272" s="7"/>
      <c r="H272" s="9"/>
      <c r="I272" s="9"/>
      <c r="J272" s="10">
        <f>IF(OR(H272="",I272=""),"",H272*I272)</f>
      </c>
      <c r="K272" s="11"/>
      <c r="L272" s="11"/>
      <c r="M272" s="11"/>
      <c r="N272" s="11"/>
      <c r="O272" s="12"/>
      <c r="P272" s="13">
        <f>IF(OR(J272="",K272="",L272="",G272=""),"",IF(G272="Sell",(K272-L272)*J272,(L272-K272)*J272))</f>
      </c>
      <c r="Q272" s="13">
        <f>IF(P272="","",P272-N(O272))</f>
      </c>
      <c r="R272" s="13">
        <f>IF(OR(J272="",K272="",M272=""),"",ABS(K272-M272)*J272)</f>
      </c>
      <c r="S272" s="14">
        <f>IF(OR(Q272="",R272="",R272=0),"",Q272/R272)</f>
      </c>
      <c r="T272" s="15">
        <f>IF(Q272="","",IF(Q272&gt;0,"Win",IF(Q272&lt;0,"Loss","Breakeven")))</f>
      </c>
      <c r="U272" s="7"/>
      <c r="V272" s="7"/>
      <c r="W272" s="7"/>
      <c r="X272" s="7"/>
      <c r="Y272" s="7"/>
    </row>
    <row r="273" spans="1:25" x14ac:dyDescent="0.25">
      <c r="A273" s="6"/>
      <c r="B273" s="7"/>
      <c r="C273" s="7"/>
      <c r="D273" s="6"/>
      <c r="E273" s="8"/>
      <c r="F273" s="7"/>
      <c r="G273" s="7"/>
      <c r="H273" s="9"/>
      <c r="I273" s="9"/>
      <c r="J273" s="10">
        <f>IF(OR(H273="",I273=""),"",H273*I273)</f>
      </c>
      <c r="K273" s="11"/>
      <c r="L273" s="11"/>
      <c r="M273" s="11"/>
      <c r="N273" s="11"/>
      <c r="O273" s="12"/>
      <c r="P273" s="13">
        <f>IF(OR(J273="",K273="",L273="",G273=""),"",IF(G273="Sell",(K273-L273)*J273,(L273-K273)*J273))</f>
      </c>
      <c r="Q273" s="13">
        <f>IF(P273="","",P273-N(O273))</f>
      </c>
      <c r="R273" s="13">
        <f>IF(OR(J273="",K273="",M273=""),"",ABS(K273-M273)*J273)</f>
      </c>
      <c r="S273" s="14">
        <f>IF(OR(Q273="",R273="",R273=0),"",Q273/R273)</f>
      </c>
      <c r="T273" s="15">
        <f>IF(Q273="","",IF(Q273&gt;0,"Win",IF(Q273&lt;0,"Loss","Breakeven")))</f>
      </c>
      <c r="U273" s="7"/>
      <c r="V273" s="7"/>
      <c r="W273" s="7"/>
      <c r="X273" s="7"/>
      <c r="Y273" s="7"/>
    </row>
    <row r="274" spans="1:25" x14ac:dyDescent="0.25">
      <c r="A274" s="6"/>
      <c r="B274" s="7"/>
      <c r="C274" s="7"/>
      <c r="D274" s="6"/>
      <c r="E274" s="8"/>
      <c r="F274" s="7"/>
      <c r="G274" s="7"/>
      <c r="H274" s="9"/>
      <c r="I274" s="9"/>
      <c r="J274" s="10">
        <f>IF(OR(H274="",I274=""),"",H274*I274)</f>
      </c>
      <c r="K274" s="11"/>
      <c r="L274" s="11"/>
      <c r="M274" s="11"/>
      <c r="N274" s="11"/>
      <c r="O274" s="12"/>
      <c r="P274" s="13">
        <f>IF(OR(J274="",K274="",L274="",G274=""),"",IF(G274="Sell",(K274-L274)*J274,(L274-K274)*J274))</f>
      </c>
      <c r="Q274" s="13">
        <f>IF(P274="","",P274-N(O274))</f>
      </c>
      <c r="R274" s="13">
        <f>IF(OR(J274="",K274="",M274=""),"",ABS(K274-M274)*J274)</f>
      </c>
      <c r="S274" s="14">
        <f>IF(OR(Q274="",R274="",R274=0),"",Q274/R274)</f>
      </c>
      <c r="T274" s="15">
        <f>IF(Q274="","",IF(Q274&gt;0,"Win",IF(Q274&lt;0,"Loss","Breakeven")))</f>
      </c>
      <c r="U274" s="7"/>
      <c r="V274" s="7"/>
      <c r="W274" s="7"/>
      <c r="X274" s="7"/>
      <c r="Y274" s="7"/>
    </row>
    <row r="275" spans="1:25" x14ac:dyDescent="0.25">
      <c r="A275" s="6"/>
      <c r="B275" s="7"/>
      <c r="C275" s="7"/>
      <c r="D275" s="6"/>
      <c r="E275" s="8"/>
      <c r="F275" s="7"/>
      <c r="G275" s="7"/>
      <c r="H275" s="9"/>
      <c r="I275" s="9"/>
      <c r="J275" s="10">
        <f>IF(OR(H275="",I275=""),"",H275*I275)</f>
      </c>
      <c r="K275" s="11"/>
      <c r="L275" s="11"/>
      <c r="M275" s="11"/>
      <c r="N275" s="11"/>
      <c r="O275" s="12"/>
      <c r="P275" s="13">
        <f>IF(OR(J275="",K275="",L275="",G275=""),"",IF(G275="Sell",(K275-L275)*J275,(L275-K275)*J275))</f>
      </c>
      <c r="Q275" s="13">
        <f>IF(P275="","",P275-N(O275))</f>
      </c>
      <c r="R275" s="13">
        <f>IF(OR(J275="",K275="",M275=""),"",ABS(K275-M275)*J275)</f>
      </c>
      <c r="S275" s="14">
        <f>IF(OR(Q275="",R275="",R275=0),"",Q275/R275)</f>
      </c>
      <c r="T275" s="15">
        <f>IF(Q275="","",IF(Q275&gt;0,"Win",IF(Q275&lt;0,"Loss","Breakeven")))</f>
      </c>
      <c r="U275" s="7"/>
      <c r="V275" s="7"/>
      <c r="W275" s="7"/>
      <c r="X275" s="7"/>
      <c r="Y275" s="7"/>
    </row>
    <row r="276" spans="1:25" x14ac:dyDescent="0.25">
      <c r="A276" s="6"/>
      <c r="B276" s="7"/>
      <c r="C276" s="7"/>
      <c r="D276" s="6"/>
      <c r="E276" s="8"/>
      <c r="F276" s="7"/>
      <c r="G276" s="7"/>
      <c r="H276" s="9"/>
      <c r="I276" s="9"/>
      <c r="J276" s="10">
        <f>IF(OR(H276="",I276=""),"",H276*I276)</f>
      </c>
      <c r="K276" s="11"/>
      <c r="L276" s="11"/>
      <c r="M276" s="11"/>
      <c r="N276" s="11"/>
      <c r="O276" s="12"/>
      <c r="P276" s="13">
        <f>IF(OR(J276="",K276="",L276="",G276=""),"",IF(G276="Sell",(K276-L276)*J276,(L276-K276)*J276))</f>
      </c>
      <c r="Q276" s="13">
        <f>IF(P276="","",P276-N(O276))</f>
      </c>
      <c r="R276" s="13">
        <f>IF(OR(J276="",K276="",M276=""),"",ABS(K276-M276)*J276)</f>
      </c>
      <c r="S276" s="14">
        <f>IF(OR(Q276="",R276="",R276=0),"",Q276/R276)</f>
      </c>
      <c r="T276" s="15">
        <f>IF(Q276="","",IF(Q276&gt;0,"Win",IF(Q276&lt;0,"Loss","Breakeven")))</f>
      </c>
      <c r="U276" s="7"/>
      <c r="V276" s="7"/>
      <c r="W276" s="7"/>
      <c r="X276" s="7"/>
      <c r="Y276" s="7"/>
    </row>
    <row r="277" spans="1:25" x14ac:dyDescent="0.25">
      <c r="A277" s="6"/>
      <c r="B277" s="7"/>
      <c r="C277" s="7"/>
      <c r="D277" s="6"/>
      <c r="E277" s="8"/>
      <c r="F277" s="7"/>
      <c r="G277" s="7"/>
      <c r="H277" s="9"/>
      <c r="I277" s="9"/>
      <c r="J277" s="10">
        <f>IF(OR(H277="",I277=""),"",H277*I277)</f>
      </c>
      <c r="K277" s="11"/>
      <c r="L277" s="11"/>
      <c r="M277" s="11"/>
      <c r="N277" s="11"/>
      <c r="O277" s="12"/>
      <c r="P277" s="13">
        <f>IF(OR(J277="",K277="",L277="",G277=""),"",IF(G277="Sell",(K277-L277)*J277,(L277-K277)*J277))</f>
      </c>
      <c r="Q277" s="13">
        <f>IF(P277="","",P277-N(O277))</f>
      </c>
      <c r="R277" s="13">
        <f>IF(OR(J277="",K277="",M277=""),"",ABS(K277-M277)*J277)</f>
      </c>
      <c r="S277" s="14">
        <f>IF(OR(Q277="",R277="",R277=0),"",Q277/R277)</f>
      </c>
      <c r="T277" s="15">
        <f>IF(Q277="","",IF(Q277&gt;0,"Win",IF(Q277&lt;0,"Loss","Breakeven")))</f>
      </c>
      <c r="U277" s="7"/>
      <c r="V277" s="7"/>
      <c r="W277" s="7"/>
      <c r="X277" s="7"/>
      <c r="Y277" s="7"/>
    </row>
    <row r="278" spans="1:25" x14ac:dyDescent="0.25">
      <c r="A278" s="6"/>
      <c r="B278" s="7"/>
      <c r="C278" s="7"/>
      <c r="D278" s="6"/>
      <c r="E278" s="8"/>
      <c r="F278" s="7"/>
      <c r="G278" s="7"/>
      <c r="H278" s="9"/>
      <c r="I278" s="9"/>
      <c r="J278" s="10">
        <f>IF(OR(H278="",I278=""),"",H278*I278)</f>
      </c>
      <c r="K278" s="11"/>
      <c r="L278" s="11"/>
      <c r="M278" s="11"/>
      <c r="N278" s="11"/>
      <c r="O278" s="12"/>
      <c r="P278" s="13">
        <f>IF(OR(J278="",K278="",L278="",G278=""),"",IF(G278="Sell",(K278-L278)*J278,(L278-K278)*J278))</f>
      </c>
      <c r="Q278" s="13">
        <f>IF(P278="","",P278-N(O278))</f>
      </c>
      <c r="R278" s="13">
        <f>IF(OR(J278="",K278="",M278=""),"",ABS(K278-M278)*J278)</f>
      </c>
      <c r="S278" s="14">
        <f>IF(OR(Q278="",R278="",R278=0),"",Q278/R278)</f>
      </c>
      <c r="T278" s="15">
        <f>IF(Q278="","",IF(Q278&gt;0,"Win",IF(Q278&lt;0,"Loss","Breakeven")))</f>
      </c>
      <c r="U278" s="7"/>
      <c r="V278" s="7"/>
      <c r="W278" s="7"/>
      <c r="X278" s="7"/>
      <c r="Y278" s="7"/>
    </row>
    <row r="279" spans="1:25" x14ac:dyDescent="0.25">
      <c r="A279" s="6"/>
      <c r="B279" s="7"/>
      <c r="C279" s="7"/>
      <c r="D279" s="6"/>
      <c r="E279" s="8"/>
      <c r="F279" s="7"/>
      <c r="G279" s="7"/>
      <c r="H279" s="9"/>
      <c r="I279" s="9"/>
      <c r="J279" s="10">
        <f>IF(OR(H279="",I279=""),"",H279*I279)</f>
      </c>
      <c r="K279" s="11"/>
      <c r="L279" s="11"/>
      <c r="M279" s="11"/>
      <c r="N279" s="11"/>
      <c r="O279" s="12"/>
      <c r="P279" s="13">
        <f>IF(OR(J279="",K279="",L279="",G279=""),"",IF(G279="Sell",(K279-L279)*J279,(L279-K279)*J279))</f>
      </c>
      <c r="Q279" s="13">
        <f>IF(P279="","",P279-N(O279))</f>
      </c>
      <c r="R279" s="13">
        <f>IF(OR(J279="",K279="",M279=""),"",ABS(K279-M279)*J279)</f>
      </c>
      <c r="S279" s="14">
        <f>IF(OR(Q279="",R279="",R279=0),"",Q279/R279)</f>
      </c>
      <c r="T279" s="15">
        <f>IF(Q279="","",IF(Q279&gt;0,"Win",IF(Q279&lt;0,"Loss","Breakeven")))</f>
      </c>
      <c r="U279" s="7"/>
      <c r="V279" s="7"/>
      <c r="W279" s="7"/>
      <c r="X279" s="7"/>
      <c r="Y279" s="7"/>
    </row>
    <row r="280" spans="1:25" x14ac:dyDescent="0.25">
      <c r="A280" s="6"/>
      <c r="B280" s="7"/>
      <c r="C280" s="7"/>
      <c r="D280" s="6"/>
      <c r="E280" s="8"/>
      <c r="F280" s="7"/>
      <c r="G280" s="7"/>
      <c r="H280" s="9"/>
      <c r="I280" s="9"/>
      <c r="J280" s="10">
        <f>IF(OR(H280="",I280=""),"",H280*I280)</f>
      </c>
      <c r="K280" s="11"/>
      <c r="L280" s="11"/>
      <c r="M280" s="11"/>
      <c r="N280" s="11"/>
      <c r="O280" s="12"/>
      <c r="P280" s="13">
        <f>IF(OR(J280="",K280="",L280="",G280=""),"",IF(G280="Sell",(K280-L280)*J280,(L280-K280)*J280))</f>
      </c>
      <c r="Q280" s="13">
        <f>IF(P280="","",P280-N(O280))</f>
      </c>
      <c r="R280" s="13">
        <f>IF(OR(J280="",K280="",M280=""),"",ABS(K280-M280)*J280)</f>
      </c>
      <c r="S280" s="14">
        <f>IF(OR(Q280="",R280="",R280=0),"",Q280/R280)</f>
      </c>
      <c r="T280" s="15">
        <f>IF(Q280="","",IF(Q280&gt;0,"Win",IF(Q280&lt;0,"Loss","Breakeven")))</f>
      </c>
      <c r="U280" s="7"/>
      <c r="V280" s="7"/>
      <c r="W280" s="7"/>
      <c r="X280" s="7"/>
      <c r="Y280" s="7"/>
    </row>
    <row r="281" spans="1:25" x14ac:dyDescent="0.25">
      <c r="A281" s="6"/>
      <c r="B281" s="7"/>
      <c r="C281" s="7"/>
      <c r="D281" s="6"/>
      <c r="E281" s="8"/>
      <c r="F281" s="7"/>
      <c r="G281" s="7"/>
      <c r="H281" s="9"/>
      <c r="I281" s="9"/>
      <c r="J281" s="10">
        <f>IF(OR(H281="",I281=""),"",H281*I281)</f>
      </c>
      <c r="K281" s="11"/>
      <c r="L281" s="11"/>
      <c r="M281" s="11"/>
      <c r="N281" s="11"/>
      <c r="O281" s="12"/>
      <c r="P281" s="13">
        <f>IF(OR(J281="",K281="",L281="",G281=""),"",IF(G281="Sell",(K281-L281)*J281,(L281-K281)*J281))</f>
      </c>
      <c r="Q281" s="13">
        <f>IF(P281="","",P281-N(O281))</f>
      </c>
      <c r="R281" s="13">
        <f>IF(OR(J281="",K281="",M281=""),"",ABS(K281-M281)*J281)</f>
      </c>
      <c r="S281" s="14">
        <f>IF(OR(Q281="",R281="",R281=0),"",Q281/R281)</f>
      </c>
      <c r="T281" s="15">
        <f>IF(Q281="","",IF(Q281&gt;0,"Win",IF(Q281&lt;0,"Loss","Breakeven")))</f>
      </c>
      <c r="U281" s="7"/>
      <c r="V281" s="7"/>
      <c r="W281" s="7"/>
      <c r="X281" s="7"/>
      <c r="Y281" s="7"/>
    </row>
    <row r="282" spans="1:25" x14ac:dyDescent="0.25">
      <c r="A282" s="6"/>
      <c r="B282" s="7"/>
      <c r="C282" s="7"/>
      <c r="D282" s="6"/>
      <c r="E282" s="8"/>
      <c r="F282" s="7"/>
      <c r="G282" s="7"/>
      <c r="H282" s="9"/>
      <c r="I282" s="9"/>
      <c r="J282" s="10">
        <f>IF(OR(H282="",I282=""),"",H282*I282)</f>
      </c>
      <c r="K282" s="11"/>
      <c r="L282" s="11"/>
      <c r="M282" s="11"/>
      <c r="N282" s="11"/>
      <c r="O282" s="12"/>
      <c r="P282" s="13">
        <f>IF(OR(J282="",K282="",L282="",G282=""),"",IF(G282="Sell",(K282-L282)*J282,(L282-K282)*J282))</f>
      </c>
      <c r="Q282" s="13">
        <f>IF(P282="","",P282-N(O282))</f>
      </c>
      <c r="R282" s="13">
        <f>IF(OR(J282="",K282="",M282=""),"",ABS(K282-M282)*J282)</f>
      </c>
      <c r="S282" s="14">
        <f>IF(OR(Q282="",R282="",R282=0),"",Q282/R282)</f>
      </c>
      <c r="T282" s="15">
        <f>IF(Q282="","",IF(Q282&gt;0,"Win",IF(Q282&lt;0,"Loss","Breakeven")))</f>
      </c>
      <c r="U282" s="7"/>
      <c r="V282" s="7"/>
      <c r="W282" s="7"/>
      <c r="X282" s="7"/>
      <c r="Y282" s="7"/>
    </row>
    <row r="283" spans="1:25" x14ac:dyDescent="0.25">
      <c r="A283" s="6"/>
      <c r="B283" s="7"/>
      <c r="C283" s="7"/>
      <c r="D283" s="6"/>
      <c r="E283" s="8"/>
      <c r="F283" s="7"/>
      <c r="G283" s="7"/>
      <c r="H283" s="9"/>
      <c r="I283" s="9"/>
      <c r="J283" s="10">
        <f>IF(OR(H283="",I283=""),"",H283*I283)</f>
      </c>
      <c r="K283" s="11"/>
      <c r="L283" s="11"/>
      <c r="M283" s="11"/>
      <c r="N283" s="11"/>
      <c r="O283" s="12"/>
      <c r="P283" s="13">
        <f>IF(OR(J283="",K283="",L283="",G283=""),"",IF(G283="Sell",(K283-L283)*J283,(L283-K283)*J283))</f>
      </c>
      <c r="Q283" s="13">
        <f>IF(P283="","",P283-N(O283))</f>
      </c>
      <c r="R283" s="13">
        <f>IF(OR(J283="",K283="",M283=""),"",ABS(K283-M283)*J283)</f>
      </c>
      <c r="S283" s="14">
        <f>IF(OR(Q283="",R283="",R283=0),"",Q283/R283)</f>
      </c>
      <c r="T283" s="15">
        <f>IF(Q283="","",IF(Q283&gt;0,"Win",IF(Q283&lt;0,"Loss","Breakeven")))</f>
      </c>
      <c r="U283" s="7"/>
      <c r="V283" s="7"/>
      <c r="W283" s="7"/>
      <c r="X283" s="7"/>
      <c r="Y283" s="7"/>
    </row>
    <row r="284" spans="1:25" x14ac:dyDescent="0.25">
      <c r="A284" s="6"/>
      <c r="B284" s="7"/>
      <c r="C284" s="7"/>
      <c r="D284" s="6"/>
      <c r="E284" s="8"/>
      <c r="F284" s="7"/>
      <c r="G284" s="7"/>
      <c r="H284" s="9"/>
      <c r="I284" s="9"/>
      <c r="J284" s="10">
        <f>IF(OR(H284="",I284=""),"",H284*I284)</f>
      </c>
      <c r="K284" s="11"/>
      <c r="L284" s="11"/>
      <c r="M284" s="11"/>
      <c r="N284" s="11"/>
      <c r="O284" s="12"/>
      <c r="P284" s="13">
        <f>IF(OR(J284="",K284="",L284="",G284=""),"",IF(G284="Sell",(K284-L284)*J284,(L284-K284)*J284))</f>
      </c>
      <c r="Q284" s="13">
        <f>IF(P284="","",P284-N(O284))</f>
      </c>
      <c r="R284" s="13">
        <f>IF(OR(J284="",K284="",M284=""),"",ABS(K284-M284)*J284)</f>
      </c>
      <c r="S284" s="14">
        <f>IF(OR(Q284="",R284="",R284=0),"",Q284/R284)</f>
      </c>
      <c r="T284" s="15">
        <f>IF(Q284="","",IF(Q284&gt;0,"Win",IF(Q284&lt;0,"Loss","Breakeven")))</f>
      </c>
      <c r="U284" s="7"/>
      <c r="V284" s="7"/>
      <c r="W284" s="7"/>
      <c r="X284" s="7"/>
      <c r="Y284" s="7"/>
    </row>
    <row r="285" spans="1:25" x14ac:dyDescent="0.25">
      <c r="A285" s="6"/>
      <c r="B285" s="7"/>
      <c r="C285" s="7"/>
      <c r="D285" s="6"/>
      <c r="E285" s="8"/>
      <c r="F285" s="7"/>
      <c r="G285" s="7"/>
      <c r="H285" s="9"/>
      <c r="I285" s="9"/>
      <c r="J285" s="10">
        <f>IF(OR(H285="",I285=""),"",H285*I285)</f>
      </c>
      <c r="K285" s="11"/>
      <c r="L285" s="11"/>
      <c r="M285" s="11"/>
      <c r="N285" s="11"/>
      <c r="O285" s="12"/>
      <c r="P285" s="13">
        <f>IF(OR(J285="",K285="",L285="",G285=""),"",IF(G285="Sell",(K285-L285)*J285,(L285-K285)*J285))</f>
      </c>
      <c r="Q285" s="13">
        <f>IF(P285="","",P285-N(O285))</f>
      </c>
      <c r="R285" s="13">
        <f>IF(OR(J285="",K285="",M285=""),"",ABS(K285-M285)*J285)</f>
      </c>
      <c r="S285" s="14">
        <f>IF(OR(Q285="",R285="",R285=0),"",Q285/R285)</f>
      </c>
      <c r="T285" s="15">
        <f>IF(Q285="","",IF(Q285&gt;0,"Win",IF(Q285&lt;0,"Loss","Breakeven")))</f>
      </c>
      <c r="U285" s="7"/>
      <c r="V285" s="7"/>
      <c r="W285" s="7"/>
      <c r="X285" s="7"/>
      <c r="Y285" s="7"/>
    </row>
    <row r="286" spans="1:25" x14ac:dyDescent="0.25">
      <c r="A286" s="6"/>
      <c r="B286" s="7"/>
      <c r="C286" s="7"/>
      <c r="D286" s="6"/>
      <c r="E286" s="8"/>
      <c r="F286" s="7"/>
      <c r="G286" s="7"/>
      <c r="H286" s="9"/>
      <c r="I286" s="9"/>
      <c r="J286" s="10">
        <f>IF(OR(H286="",I286=""),"",H286*I286)</f>
      </c>
      <c r="K286" s="11"/>
      <c r="L286" s="11"/>
      <c r="M286" s="11"/>
      <c r="N286" s="11"/>
      <c r="O286" s="12"/>
      <c r="P286" s="13">
        <f>IF(OR(J286="",K286="",L286="",G286=""),"",IF(G286="Sell",(K286-L286)*J286,(L286-K286)*J286))</f>
      </c>
      <c r="Q286" s="13">
        <f>IF(P286="","",P286-N(O286))</f>
      </c>
      <c r="R286" s="13">
        <f>IF(OR(J286="",K286="",M286=""),"",ABS(K286-M286)*J286)</f>
      </c>
      <c r="S286" s="14">
        <f>IF(OR(Q286="",R286="",R286=0),"",Q286/R286)</f>
      </c>
      <c r="T286" s="15">
        <f>IF(Q286="","",IF(Q286&gt;0,"Win",IF(Q286&lt;0,"Loss","Breakeven")))</f>
      </c>
      <c r="U286" s="7"/>
      <c r="V286" s="7"/>
      <c r="W286" s="7"/>
      <c r="X286" s="7"/>
      <c r="Y286" s="7"/>
    </row>
    <row r="287" spans="1:25" x14ac:dyDescent="0.25">
      <c r="A287" s="6"/>
      <c r="B287" s="7"/>
      <c r="C287" s="7"/>
      <c r="D287" s="6"/>
      <c r="E287" s="8"/>
      <c r="F287" s="7"/>
      <c r="G287" s="7"/>
      <c r="H287" s="9"/>
      <c r="I287" s="9"/>
      <c r="J287" s="10">
        <f>IF(OR(H287="",I287=""),"",H287*I287)</f>
      </c>
      <c r="K287" s="11"/>
      <c r="L287" s="11"/>
      <c r="M287" s="11"/>
      <c r="N287" s="11"/>
      <c r="O287" s="12"/>
      <c r="P287" s="13">
        <f>IF(OR(J287="",K287="",L287="",G287=""),"",IF(G287="Sell",(K287-L287)*J287,(L287-K287)*J287))</f>
      </c>
      <c r="Q287" s="13">
        <f>IF(P287="","",P287-N(O287))</f>
      </c>
      <c r="R287" s="13">
        <f>IF(OR(J287="",K287="",M287=""),"",ABS(K287-M287)*J287)</f>
      </c>
      <c r="S287" s="14">
        <f>IF(OR(Q287="",R287="",R287=0),"",Q287/R287)</f>
      </c>
      <c r="T287" s="15">
        <f>IF(Q287="","",IF(Q287&gt;0,"Win",IF(Q287&lt;0,"Loss","Breakeven")))</f>
      </c>
      <c r="U287" s="7"/>
      <c r="V287" s="7"/>
      <c r="W287" s="7"/>
      <c r="X287" s="7"/>
      <c r="Y287" s="7"/>
    </row>
    <row r="288" spans="1:25" x14ac:dyDescent="0.25">
      <c r="A288" s="6"/>
      <c r="B288" s="7"/>
      <c r="C288" s="7"/>
      <c r="D288" s="6"/>
      <c r="E288" s="8"/>
      <c r="F288" s="7"/>
      <c r="G288" s="7"/>
      <c r="H288" s="9"/>
      <c r="I288" s="9"/>
      <c r="J288" s="10">
        <f>IF(OR(H288="",I288=""),"",H288*I288)</f>
      </c>
      <c r="K288" s="11"/>
      <c r="L288" s="11"/>
      <c r="M288" s="11"/>
      <c r="N288" s="11"/>
      <c r="O288" s="12"/>
      <c r="P288" s="13">
        <f>IF(OR(J288="",K288="",L288="",G288=""),"",IF(G288="Sell",(K288-L288)*J288,(L288-K288)*J288))</f>
      </c>
      <c r="Q288" s="13">
        <f>IF(P288="","",P288-N(O288))</f>
      </c>
      <c r="R288" s="13">
        <f>IF(OR(J288="",K288="",M288=""),"",ABS(K288-M288)*J288)</f>
      </c>
      <c r="S288" s="14">
        <f>IF(OR(Q288="",R288="",R288=0),"",Q288/R288)</f>
      </c>
      <c r="T288" s="15">
        <f>IF(Q288="","",IF(Q288&gt;0,"Win",IF(Q288&lt;0,"Loss","Breakeven")))</f>
      </c>
      <c r="U288" s="7"/>
      <c r="V288" s="7"/>
      <c r="W288" s="7"/>
      <c r="X288" s="7"/>
      <c r="Y288" s="7"/>
    </row>
    <row r="289" spans="1:25" x14ac:dyDescent="0.25">
      <c r="A289" s="6"/>
      <c r="B289" s="7"/>
      <c r="C289" s="7"/>
      <c r="D289" s="6"/>
      <c r="E289" s="8"/>
      <c r="F289" s="7"/>
      <c r="G289" s="7"/>
      <c r="H289" s="9"/>
      <c r="I289" s="9"/>
      <c r="J289" s="10">
        <f>IF(OR(H289="",I289=""),"",H289*I289)</f>
      </c>
      <c r="K289" s="11"/>
      <c r="L289" s="11"/>
      <c r="M289" s="11"/>
      <c r="N289" s="11"/>
      <c r="O289" s="12"/>
      <c r="P289" s="13">
        <f>IF(OR(J289="",K289="",L289="",G289=""),"",IF(G289="Sell",(K289-L289)*J289,(L289-K289)*J289))</f>
      </c>
      <c r="Q289" s="13">
        <f>IF(P289="","",P289-N(O289))</f>
      </c>
      <c r="R289" s="13">
        <f>IF(OR(J289="",K289="",M289=""),"",ABS(K289-M289)*J289)</f>
      </c>
      <c r="S289" s="14">
        <f>IF(OR(Q289="",R289="",R289=0),"",Q289/R289)</f>
      </c>
      <c r="T289" s="15">
        <f>IF(Q289="","",IF(Q289&gt;0,"Win",IF(Q289&lt;0,"Loss","Breakeven")))</f>
      </c>
      <c r="U289" s="7"/>
      <c r="V289" s="7"/>
      <c r="W289" s="7"/>
      <c r="X289" s="7"/>
      <c r="Y289" s="7"/>
    </row>
    <row r="290" spans="1:25" x14ac:dyDescent="0.25">
      <c r="A290" s="6"/>
      <c r="B290" s="7"/>
      <c r="C290" s="7"/>
      <c r="D290" s="6"/>
      <c r="E290" s="8"/>
      <c r="F290" s="7"/>
      <c r="G290" s="7"/>
      <c r="H290" s="9"/>
      <c r="I290" s="9"/>
      <c r="J290" s="10">
        <f>IF(OR(H290="",I290=""),"",H290*I290)</f>
      </c>
      <c r="K290" s="11"/>
      <c r="L290" s="11"/>
      <c r="M290" s="11"/>
      <c r="N290" s="11"/>
      <c r="O290" s="12"/>
      <c r="P290" s="13">
        <f>IF(OR(J290="",K290="",L290="",G290=""),"",IF(G290="Sell",(K290-L290)*J290,(L290-K290)*J290))</f>
      </c>
      <c r="Q290" s="13">
        <f>IF(P290="","",P290-N(O290))</f>
      </c>
      <c r="R290" s="13">
        <f>IF(OR(J290="",K290="",M290=""),"",ABS(K290-M290)*J290)</f>
      </c>
      <c r="S290" s="14">
        <f>IF(OR(Q290="",R290="",R290=0),"",Q290/R290)</f>
      </c>
      <c r="T290" s="15">
        <f>IF(Q290="","",IF(Q290&gt;0,"Win",IF(Q290&lt;0,"Loss","Breakeven")))</f>
      </c>
      <c r="U290" s="7"/>
      <c r="V290" s="7"/>
      <c r="W290" s="7"/>
      <c r="X290" s="7"/>
      <c r="Y290" s="7"/>
    </row>
    <row r="291" spans="1:25" x14ac:dyDescent="0.25">
      <c r="A291" s="6"/>
      <c r="B291" s="7"/>
      <c r="C291" s="7"/>
      <c r="D291" s="6"/>
      <c r="E291" s="8"/>
      <c r="F291" s="7"/>
      <c r="G291" s="7"/>
      <c r="H291" s="9"/>
      <c r="I291" s="9"/>
      <c r="J291" s="10">
        <f>IF(OR(H291="",I291=""),"",H291*I291)</f>
      </c>
      <c r="K291" s="11"/>
      <c r="L291" s="11"/>
      <c r="M291" s="11"/>
      <c r="N291" s="11"/>
      <c r="O291" s="12"/>
      <c r="P291" s="13">
        <f>IF(OR(J291="",K291="",L291="",G291=""),"",IF(G291="Sell",(K291-L291)*J291,(L291-K291)*J291))</f>
      </c>
      <c r="Q291" s="13">
        <f>IF(P291="","",P291-N(O291))</f>
      </c>
      <c r="R291" s="13">
        <f>IF(OR(J291="",K291="",M291=""),"",ABS(K291-M291)*J291)</f>
      </c>
      <c r="S291" s="14">
        <f>IF(OR(Q291="",R291="",R291=0),"",Q291/R291)</f>
      </c>
      <c r="T291" s="15">
        <f>IF(Q291="","",IF(Q291&gt;0,"Win",IF(Q291&lt;0,"Loss","Breakeven")))</f>
      </c>
      <c r="U291" s="7"/>
      <c r="V291" s="7"/>
      <c r="W291" s="7"/>
      <c r="X291" s="7"/>
      <c r="Y291" s="7"/>
    </row>
    <row r="292" spans="1:25" x14ac:dyDescent="0.25">
      <c r="A292" s="6"/>
      <c r="B292" s="7"/>
      <c r="C292" s="7"/>
      <c r="D292" s="6"/>
      <c r="E292" s="8"/>
      <c r="F292" s="7"/>
      <c r="G292" s="7"/>
      <c r="H292" s="9"/>
      <c r="I292" s="9"/>
      <c r="J292" s="10">
        <f>IF(OR(H292="",I292=""),"",H292*I292)</f>
      </c>
      <c r="K292" s="11"/>
      <c r="L292" s="11"/>
      <c r="M292" s="11"/>
      <c r="N292" s="11"/>
      <c r="O292" s="12"/>
      <c r="P292" s="13">
        <f>IF(OR(J292="",K292="",L292="",G292=""),"",IF(G292="Sell",(K292-L292)*J292,(L292-K292)*J292))</f>
      </c>
      <c r="Q292" s="13">
        <f>IF(P292="","",P292-N(O292))</f>
      </c>
      <c r="R292" s="13">
        <f>IF(OR(J292="",K292="",M292=""),"",ABS(K292-M292)*J292)</f>
      </c>
      <c r="S292" s="14">
        <f>IF(OR(Q292="",R292="",R292=0),"",Q292/R292)</f>
      </c>
      <c r="T292" s="15">
        <f>IF(Q292="","",IF(Q292&gt;0,"Win",IF(Q292&lt;0,"Loss","Breakeven")))</f>
      </c>
      <c r="U292" s="7"/>
      <c r="V292" s="7"/>
      <c r="W292" s="7"/>
      <c r="X292" s="7"/>
      <c r="Y292" s="7"/>
    </row>
    <row r="293" spans="1:25" x14ac:dyDescent="0.25">
      <c r="A293" s="6"/>
      <c r="B293" s="7"/>
      <c r="C293" s="7"/>
      <c r="D293" s="6"/>
      <c r="E293" s="8"/>
      <c r="F293" s="7"/>
      <c r="G293" s="7"/>
      <c r="H293" s="9"/>
      <c r="I293" s="9"/>
      <c r="J293" s="10">
        <f>IF(OR(H293="",I293=""),"",H293*I293)</f>
      </c>
      <c r="K293" s="11"/>
      <c r="L293" s="11"/>
      <c r="M293" s="11"/>
      <c r="N293" s="11"/>
      <c r="O293" s="12"/>
      <c r="P293" s="13">
        <f>IF(OR(J293="",K293="",L293="",G293=""),"",IF(G293="Sell",(K293-L293)*J293,(L293-K293)*J293))</f>
      </c>
      <c r="Q293" s="13">
        <f>IF(P293="","",P293-N(O293))</f>
      </c>
      <c r="R293" s="13">
        <f>IF(OR(J293="",K293="",M293=""),"",ABS(K293-M293)*J293)</f>
      </c>
      <c r="S293" s="14">
        <f>IF(OR(Q293="",R293="",R293=0),"",Q293/R293)</f>
      </c>
      <c r="T293" s="15">
        <f>IF(Q293="","",IF(Q293&gt;0,"Win",IF(Q293&lt;0,"Loss","Breakeven")))</f>
      </c>
      <c r="U293" s="7"/>
      <c r="V293" s="7"/>
      <c r="W293" s="7"/>
      <c r="X293" s="7"/>
      <c r="Y293" s="7"/>
    </row>
    <row r="294" spans="1:25" x14ac:dyDescent="0.25">
      <c r="A294" s="6"/>
      <c r="B294" s="7"/>
      <c r="C294" s="7"/>
      <c r="D294" s="6"/>
      <c r="E294" s="8"/>
      <c r="F294" s="7"/>
      <c r="G294" s="7"/>
      <c r="H294" s="9"/>
      <c r="I294" s="9"/>
      <c r="J294" s="10">
        <f>IF(OR(H294="",I294=""),"",H294*I294)</f>
      </c>
      <c r="K294" s="11"/>
      <c r="L294" s="11"/>
      <c r="M294" s="11"/>
      <c r="N294" s="11"/>
      <c r="O294" s="12"/>
      <c r="P294" s="13">
        <f>IF(OR(J294="",K294="",L294="",G294=""),"",IF(G294="Sell",(K294-L294)*J294,(L294-K294)*J294))</f>
      </c>
      <c r="Q294" s="13">
        <f>IF(P294="","",P294-N(O294))</f>
      </c>
      <c r="R294" s="13">
        <f>IF(OR(J294="",K294="",M294=""),"",ABS(K294-M294)*J294)</f>
      </c>
      <c r="S294" s="14">
        <f>IF(OR(Q294="",R294="",R294=0),"",Q294/R294)</f>
      </c>
      <c r="T294" s="15">
        <f>IF(Q294="","",IF(Q294&gt;0,"Win",IF(Q294&lt;0,"Loss","Breakeven")))</f>
      </c>
      <c r="U294" s="7"/>
      <c r="V294" s="7"/>
      <c r="W294" s="7"/>
      <c r="X294" s="7"/>
      <c r="Y294" s="7"/>
    </row>
    <row r="295" spans="1:25" x14ac:dyDescent="0.25">
      <c r="A295" s="6"/>
      <c r="B295" s="7"/>
      <c r="C295" s="7"/>
      <c r="D295" s="6"/>
      <c r="E295" s="8"/>
      <c r="F295" s="7"/>
      <c r="G295" s="7"/>
      <c r="H295" s="9"/>
      <c r="I295" s="9"/>
      <c r="J295" s="10">
        <f>IF(OR(H295="",I295=""),"",H295*I295)</f>
      </c>
      <c r="K295" s="11"/>
      <c r="L295" s="11"/>
      <c r="M295" s="11"/>
      <c r="N295" s="11"/>
      <c r="O295" s="12"/>
      <c r="P295" s="13">
        <f>IF(OR(J295="",K295="",L295="",G295=""),"",IF(G295="Sell",(K295-L295)*J295,(L295-K295)*J295))</f>
      </c>
      <c r="Q295" s="13">
        <f>IF(P295="","",P295-N(O295))</f>
      </c>
      <c r="R295" s="13">
        <f>IF(OR(J295="",K295="",M295=""),"",ABS(K295-M295)*J295)</f>
      </c>
      <c r="S295" s="14">
        <f>IF(OR(Q295="",R295="",R295=0),"",Q295/R295)</f>
      </c>
      <c r="T295" s="15">
        <f>IF(Q295="","",IF(Q295&gt;0,"Win",IF(Q295&lt;0,"Loss","Breakeven")))</f>
      </c>
      <c r="U295" s="7"/>
      <c r="V295" s="7"/>
      <c r="W295" s="7"/>
      <c r="X295" s="7"/>
      <c r="Y295" s="7"/>
    </row>
    <row r="296" spans="1:25" x14ac:dyDescent="0.25">
      <c r="A296" s="6"/>
      <c r="B296" s="7"/>
      <c r="C296" s="7"/>
      <c r="D296" s="6"/>
      <c r="E296" s="8"/>
      <c r="F296" s="7"/>
      <c r="G296" s="7"/>
      <c r="H296" s="9"/>
      <c r="I296" s="9"/>
      <c r="J296" s="10">
        <f>IF(OR(H296="",I296=""),"",H296*I296)</f>
      </c>
      <c r="K296" s="11"/>
      <c r="L296" s="11"/>
      <c r="M296" s="11"/>
      <c r="N296" s="11"/>
      <c r="O296" s="12"/>
      <c r="P296" s="13">
        <f>IF(OR(J296="",K296="",L296="",G296=""),"",IF(G296="Sell",(K296-L296)*J296,(L296-K296)*J296))</f>
      </c>
      <c r="Q296" s="13">
        <f>IF(P296="","",P296-N(O296))</f>
      </c>
      <c r="R296" s="13">
        <f>IF(OR(J296="",K296="",M296=""),"",ABS(K296-M296)*J296)</f>
      </c>
      <c r="S296" s="14">
        <f>IF(OR(Q296="",R296="",R296=0),"",Q296/R296)</f>
      </c>
      <c r="T296" s="15">
        <f>IF(Q296="","",IF(Q296&gt;0,"Win",IF(Q296&lt;0,"Loss","Breakeven")))</f>
      </c>
      <c r="U296" s="7"/>
      <c r="V296" s="7"/>
      <c r="W296" s="7"/>
      <c r="X296" s="7"/>
      <c r="Y296" s="7"/>
    </row>
    <row r="297" spans="1:25" x14ac:dyDescent="0.25">
      <c r="A297" s="6"/>
      <c r="B297" s="7"/>
      <c r="C297" s="7"/>
      <c r="D297" s="6"/>
      <c r="E297" s="8"/>
      <c r="F297" s="7"/>
      <c r="G297" s="7"/>
      <c r="H297" s="9"/>
      <c r="I297" s="9"/>
      <c r="J297" s="10">
        <f>IF(OR(H297="",I297=""),"",H297*I297)</f>
      </c>
      <c r="K297" s="11"/>
      <c r="L297" s="11"/>
      <c r="M297" s="11"/>
      <c r="N297" s="11"/>
      <c r="O297" s="12"/>
      <c r="P297" s="13">
        <f>IF(OR(J297="",K297="",L297="",G297=""),"",IF(G297="Sell",(K297-L297)*J297,(L297-K297)*J297))</f>
      </c>
      <c r="Q297" s="13">
        <f>IF(P297="","",P297-N(O297))</f>
      </c>
      <c r="R297" s="13">
        <f>IF(OR(J297="",K297="",M297=""),"",ABS(K297-M297)*J297)</f>
      </c>
      <c r="S297" s="14">
        <f>IF(OR(Q297="",R297="",R297=0),"",Q297/R297)</f>
      </c>
      <c r="T297" s="15">
        <f>IF(Q297="","",IF(Q297&gt;0,"Win",IF(Q297&lt;0,"Loss","Breakeven")))</f>
      </c>
      <c r="U297" s="7"/>
      <c r="V297" s="7"/>
      <c r="W297" s="7"/>
      <c r="X297" s="7"/>
      <c r="Y297" s="7"/>
    </row>
    <row r="298" spans="1:25" x14ac:dyDescent="0.25">
      <c r="A298" s="6"/>
      <c r="B298" s="7"/>
      <c r="C298" s="7"/>
      <c r="D298" s="6"/>
      <c r="E298" s="8"/>
      <c r="F298" s="7"/>
      <c r="G298" s="7"/>
      <c r="H298" s="9"/>
      <c r="I298" s="9"/>
      <c r="J298" s="10">
        <f>IF(OR(H298="",I298=""),"",H298*I298)</f>
      </c>
      <c r="K298" s="11"/>
      <c r="L298" s="11"/>
      <c r="M298" s="11"/>
      <c r="N298" s="11"/>
      <c r="O298" s="12"/>
      <c r="P298" s="13">
        <f>IF(OR(J298="",K298="",L298="",G298=""),"",IF(G298="Sell",(K298-L298)*J298,(L298-K298)*J298))</f>
      </c>
      <c r="Q298" s="13">
        <f>IF(P298="","",P298-N(O298))</f>
      </c>
      <c r="R298" s="13">
        <f>IF(OR(J298="",K298="",M298=""),"",ABS(K298-M298)*J298)</f>
      </c>
      <c r="S298" s="14">
        <f>IF(OR(Q298="",R298="",R298=0),"",Q298/R298)</f>
      </c>
      <c r="T298" s="15">
        <f>IF(Q298="","",IF(Q298&gt;0,"Win",IF(Q298&lt;0,"Loss","Breakeven")))</f>
      </c>
      <c r="U298" s="7"/>
      <c r="V298" s="7"/>
      <c r="W298" s="7"/>
      <c r="X298" s="7"/>
      <c r="Y298" s="7"/>
    </row>
    <row r="299" spans="1:25" x14ac:dyDescent="0.25">
      <c r="A299" s="6"/>
      <c r="B299" s="7"/>
      <c r="C299" s="7"/>
      <c r="D299" s="6"/>
      <c r="E299" s="8"/>
      <c r="F299" s="7"/>
      <c r="G299" s="7"/>
      <c r="H299" s="9"/>
      <c r="I299" s="9"/>
      <c r="J299" s="10">
        <f>IF(OR(H299="",I299=""),"",H299*I299)</f>
      </c>
      <c r="K299" s="11"/>
      <c r="L299" s="11"/>
      <c r="M299" s="11"/>
      <c r="N299" s="11"/>
      <c r="O299" s="12"/>
      <c r="P299" s="13">
        <f>IF(OR(J299="",K299="",L299="",G299=""),"",IF(G299="Sell",(K299-L299)*J299,(L299-K299)*J299))</f>
      </c>
      <c r="Q299" s="13">
        <f>IF(P299="","",P299-N(O299))</f>
      </c>
      <c r="R299" s="13">
        <f>IF(OR(J299="",K299="",M299=""),"",ABS(K299-M299)*J299)</f>
      </c>
      <c r="S299" s="14">
        <f>IF(OR(Q299="",R299="",R299=0),"",Q299/R299)</f>
      </c>
      <c r="T299" s="15">
        <f>IF(Q299="","",IF(Q299&gt;0,"Win",IF(Q299&lt;0,"Loss","Breakeven")))</f>
      </c>
      <c r="U299" s="7"/>
      <c r="V299" s="7"/>
      <c r="W299" s="7"/>
      <c r="X299" s="7"/>
      <c r="Y299" s="7"/>
    </row>
    <row r="300" spans="1:25" x14ac:dyDescent="0.25">
      <c r="A300" s="6"/>
      <c r="B300" s="7"/>
      <c r="C300" s="7"/>
      <c r="D300" s="6"/>
      <c r="E300" s="8"/>
      <c r="F300" s="7"/>
      <c r="G300" s="7"/>
      <c r="H300" s="9"/>
      <c r="I300" s="9"/>
      <c r="J300" s="10">
        <f>IF(OR(H300="",I300=""),"",H300*I300)</f>
      </c>
      <c r="K300" s="11"/>
      <c r="L300" s="11"/>
      <c r="M300" s="11"/>
      <c r="N300" s="11"/>
      <c r="O300" s="12"/>
      <c r="P300" s="13">
        <f>IF(OR(J300="",K300="",L300="",G300=""),"",IF(G300="Sell",(K300-L300)*J300,(L300-K300)*J300))</f>
      </c>
      <c r="Q300" s="13">
        <f>IF(P300="","",P300-N(O300))</f>
      </c>
      <c r="R300" s="13">
        <f>IF(OR(J300="",K300="",M300=""),"",ABS(K300-M300)*J300)</f>
      </c>
      <c r="S300" s="14">
        <f>IF(OR(Q300="",R300="",R300=0),"",Q300/R300)</f>
      </c>
      <c r="T300" s="15">
        <f>IF(Q300="","",IF(Q300&gt;0,"Win",IF(Q300&lt;0,"Loss","Breakeven")))</f>
      </c>
      <c r="U300" s="7"/>
      <c r="V300" s="7"/>
      <c r="W300" s="7"/>
      <c r="X300" s="7"/>
      <c r="Y300" s="7"/>
    </row>
    <row r="301" spans="1:25" x14ac:dyDescent="0.25">
      <c r="A301" s="6"/>
      <c r="B301" s="7"/>
      <c r="C301" s="7"/>
      <c r="D301" s="6"/>
      <c r="E301" s="8"/>
      <c r="F301" s="7"/>
      <c r="G301" s="7"/>
      <c r="H301" s="9"/>
      <c r="I301" s="9"/>
      <c r="J301" s="10">
        <f>IF(OR(H301="",I301=""),"",H301*I301)</f>
      </c>
      <c r="K301" s="11"/>
      <c r="L301" s="11"/>
      <c r="M301" s="11"/>
      <c r="N301" s="11"/>
      <c r="O301" s="12"/>
      <c r="P301" s="13">
        <f>IF(OR(J301="",K301="",L301="",G301=""),"",IF(G301="Sell",(K301-L301)*J301,(L301-K301)*J301))</f>
      </c>
      <c r="Q301" s="13">
        <f>IF(P301="","",P301-N(O301))</f>
      </c>
      <c r="R301" s="13">
        <f>IF(OR(J301="",K301="",M301=""),"",ABS(K301-M301)*J301)</f>
      </c>
      <c r="S301" s="14">
        <f>IF(OR(Q301="",R301="",R301=0),"",Q301/R301)</f>
      </c>
      <c r="T301" s="15">
        <f>IF(Q301="","",IF(Q301&gt;0,"Win",IF(Q301&lt;0,"Loss","Breakeven")))</f>
      </c>
      <c r="U301" s="7"/>
      <c r="V301" s="7"/>
      <c r="W301" s="7"/>
      <c r="X301" s="7"/>
      <c r="Y301" s="7"/>
    </row>
    <row r="302" spans="1:25" x14ac:dyDescent="0.25">
      <c r="A302" s="6"/>
      <c r="B302" s="7"/>
      <c r="C302" s="7"/>
      <c r="D302" s="6"/>
      <c r="E302" s="8"/>
      <c r="F302" s="7"/>
      <c r="G302" s="7"/>
      <c r="H302" s="9"/>
      <c r="I302" s="9"/>
      <c r="J302" s="10">
        <f>IF(OR(H302="",I302=""),"",H302*I302)</f>
      </c>
      <c r="K302" s="11"/>
      <c r="L302" s="11"/>
      <c r="M302" s="11"/>
      <c r="N302" s="11"/>
      <c r="O302" s="12"/>
      <c r="P302" s="13">
        <f>IF(OR(J302="",K302="",L302="",G302=""),"",IF(G302="Sell",(K302-L302)*J302,(L302-K302)*J302))</f>
      </c>
      <c r="Q302" s="13">
        <f>IF(P302="","",P302-N(O302))</f>
      </c>
      <c r="R302" s="13">
        <f>IF(OR(J302="",K302="",M302=""),"",ABS(K302-M302)*J302)</f>
      </c>
      <c r="S302" s="14">
        <f>IF(OR(Q302="",R302="",R302=0),"",Q302/R302)</f>
      </c>
      <c r="T302" s="15">
        <f>IF(Q302="","",IF(Q302&gt;0,"Win",IF(Q302&lt;0,"Loss","Breakeven")))</f>
      </c>
      <c r="U302" s="7"/>
      <c r="V302" s="7"/>
      <c r="W302" s="7"/>
      <c r="X302" s="7"/>
      <c r="Y302" s="7"/>
    </row>
    <row r="303" spans="1:25" x14ac:dyDescent="0.25">
      <c r="A303" s="6"/>
      <c r="B303" s="7"/>
      <c r="C303" s="7"/>
      <c r="D303" s="6"/>
      <c r="E303" s="8"/>
      <c r="F303" s="7"/>
      <c r="G303" s="7"/>
      <c r="H303" s="9"/>
      <c r="I303" s="9"/>
      <c r="J303" s="10">
        <f>IF(OR(H303="",I303=""),"",H303*I303)</f>
      </c>
      <c r="K303" s="11"/>
      <c r="L303" s="11"/>
      <c r="M303" s="11"/>
      <c r="N303" s="11"/>
      <c r="O303" s="12"/>
      <c r="P303" s="13">
        <f>IF(OR(J303="",K303="",L303="",G303=""),"",IF(G303="Sell",(K303-L303)*J303,(L303-K303)*J303))</f>
      </c>
      <c r="Q303" s="13">
        <f>IF(P303="","",P303-N(O303))</f>
      </c>
      <c r="R303" s="13">
        <f>IF(OR(J303="",K303="",M303=""),"",ABS(K303-M303)*J303)</f>
      </c>
      <c r="S303" s="14">
        <f>IF(OR(Q303="",R303="",R303=0),"",Q303/R303)</f>
      </c>
      <c r="T303" s="15">
        <f>IF(Q303="","",IF(Q303&gt;0,"Win",IF(Q303&lt;0,"Loss","Breakeven")))</f>
      </c>
      <c r="U303" s="7"/>
      <c r="V303" s="7"/>
      <c r="W303" s="7"/>
      <c r="X303" s="7"/>
      <c r="Y303" s="7"/>
    </row>
    <row r="304" spans="1:25" x14ac:dyDescent="0.25">
      <c r="A304" s="6"/>
      <c r="B304" s="7"/>
      <c r="C304" s="7"/>
      <c r="D304" s="6"/>
      <c r="E304" s="8"/>
      <c r="F304" s="7"/>
      <c r="G304" s="7"/>
      <c r="H304" s="9"/>
      <c r="I304" s="9"/>
      <c r="J304" s="10">
        <f>IF(OR(H304="",I304=""),"",H304*I304)</f>
      </c>
      <c r="K304" s="11"/>
      <c r="L304" s="11"/>
      <c r="M304" s="11"/>
      <c r="N304" s="11"/>
      <c r="O304" s="12"/>
      <c r="P304" s="13">
        <f>IF(OR(J304="",K304="",L304="",G304=""),"",IF(G304="Sell",(K304-L304)*J304,(L304-K304)*J304))</f>
      </c>
      <c r="Q304" s="13">
        <f>IF(P304="","",P304-N(O304))</f>
      </c>
      <c r="R304" s="13">
        <f>IF(OR(J304="",K304="",M304=""),"",ABS(K304-M304)*J304)</f>
      </c>
      <c r="S304" s="14">
        <f>IF(OR(Q304="",R304="",R304=0),"",Q304/R304)</f>
      </c>
      <c r="T304" s="15">
        <f>IF(Q304="","",IF(Q304&gt;0,"Win",IF(Q304&lt;0,"Loss","Breakeven")))</f>
      </c>
      <c r="U304" s="7"/>
      <c r="V304" s="7"/>
      <c r="W304" s="7"/>
      <c r="X304" s="7"/>
      <c r="Y304" s="7"/>
    </row>
    <row r="305" spans="1:25" x14ac:dyDescent="0.25">
      <c r="A305" s="6"/>
      <c r="B305" s="7"/>
      <c r="C305" s="7"/>
      <c r="D305" s="6"/>
      <c r="E305" s="8"/>
      <c r="F305" s="7"/>
      <c r="G305" s="7"/>
      <c r="H305" s="9"/>
      <c r="I305" s="9"/>
      <c r="J305" s="10">
        <f>IF(OR(H305="",I305=""),"",H305*I305)</f>
      </c>
      <c r="K305" s="11"/>
      <c r="L305" s="11"/>
      <c r="M305" s="11"/>
      <c r="N305" s="11"/>
      <c r="O305" s="12"/>
      <c r="P305" s="13">
        <f>IF(OR(J305="",K305="",L305="",G305=""),"",IF(G305="Sell",(K305-L305)*J305,(L305-K305)*J305))</f>
      </c>
      <c r="Q305" s="13">
        <f>IF(P305="","",P305-N(O305))</f>
      </c>
      <c r="R305" s="13">
        <f>IF(OR(J305="",K305="",M305=""),"",ABS(K305-M305)*J305)</f>
      </c>
      <c r="S305" s="14">
        <f>IF(OR(Q305="",R305="",R305=0),"",Q305/R305)</f>
      </c>
      <c r="T305" s="15">
        <f>IF(Q305="","",IF(Q305&gt;0,"Win",IF(Q305&lt;0,"Loss","Breakeven")))</f>
      </c>
      <c r="U305" s="7"/>
      <c r="V305" s="7"/>
      <c r="W305" s="7"/>
      <c r="X305" s="7"/>
      <c r="Y305" s="7"/>
    </row>
    <row r="306" spans="1:25" x14ac:dyDescent="0.25">
      <c r="A306" s="6"/>
      <c r="B306" s="7"/>
      <c r="C306" s="7"/>
      <c r="D306" s="6"/>
      <c r="E306" s="8"/>
      <c r="F306" s="7"/>
      <c r="G306" s="7"/>
      <c r="H306" s="9"/>
      <c r="I306" s="9"/>
      <c r="J306" s="10">
        <f>IF(OR(H306="",I306=""),"",H306*I306)</f>
      </c>
      <c r="K306" s="11"/>
      <c r="L306" s="11"/>
      <c r="M306" s="11"/>
      <c r="N306" s="11"/>
      <c r="O306" s="12"/>
      <c r="P306" s="13">
        <f>IF(OR(J306="",K306="",L306="",G306=""),"",IF(G306="Sell",(K306-L306)*J306,(L306-K306)*J306))</f>
      </c>
      <c r="Q306" s="13">
        <f>IF(P306="","",P306-N(O306))</f>
      </c>
      <c r="R306" s="13">
        <f>IF(OR(J306="",K306="",M306=""),"",ABS(K306-M306)*J306)</f>
      </c>
      <c r="S306" s="14">
        <f>IF(OR(Q306="",R306="",R306=0),"",Q306/R306)</f>
      </c>
      <c r="T306" s="15">
        <f>IF(Q306="","",IF(Q306&gt;0,"Win",IF(Q306&lt;0,"Loss","Breakeven")))</f>
      </c>
      <c r="U306" s="7"/>
      <c r="V306" s="7"/>
      <c r="W306" s="7"/>
      <c r="X306" s="7"/>
      <c r="Y306" s="7"/>
    </row>
    <row r="307" spans="1:25" x14ac:dyDescent="0.25">
      <c r="A307" s="6"/>
      <c r="B307" s="7"/>
      <c r="C307" s="7"/>
      <c r="D307" s="6"/>
      <c r="E307" s="8"/>
      <c r="F307" s="7"/>
      <c r="G307" s="7"/>
      <c r="H307" s="9"/>
      <c r="I307" s="9"/>
      <c r="J307" s="10">
        <f>IF(OR(H307="",I307=""),"",H307*I307)</f>
      </c>
      <c r="K307" s="11"/>
      <c r="L307" s="11"/>
      <c r="M307" s="11"/>
      <c r="N307" s="11"/>
      <c r="O307" s="12"/>
      <c r="P307" s="13">
        <f>IF(OR(J307="",K307="",L307="",G307=""),"",IF(G307="Sell",(K307-L307)*J307,(L307-K307)*J307))</f>
      </c>
      <c r="Q307" s="13">
        <f>IF(P307="","",P307-N(O307))</f>
      </c>
      <c r="R307" s="13">
        <f>IF(OR(J307="",K307="",M307=""),"",ABS(K307-M307)*J307)</f>
      </c>
      <c r="S307" s="14">
        <f>IF(OR(Q307="",R307="",R307=0),"",Q307/R307)</f>
      </c>
      <c r="T307" s="15">
        <f>IF(Q307="","",IF(Q307&gt;0,"Win",IF(Q307&lt;0,"Loss","Breakeven")))</f>
      </c>
      <c r="U307" s="7"/>
      <c r="V307" s="7"/>
      <c r="W307" s="7"/>
      <c r="X307" s="7"/>
      <c r="Y307" s="7"/>
    </row>
    <row r="308" spans="1:25" x14ac:dyDescent="0.25">
      <c r="A308" s="6"/>
      <c r="B308" s="7"/>
      <c r="C308" s="7"/>
      <c r="D308" s="6"/>
      <c r="E308" s="8"/>
      <c r="F308" s="7"/>
      <c r="G308" s="7"/>
      <c r="H308" s="9"/>
      <c r="I308" s="9"/>
      <c r="J308" s="10">
        <f>IF(OR(H308="",I308=""),"",H308*I308)</f>
      </c>
      <c r="K308" s="11"/>
      <c r="L308" s="11"/>
      <c r="M308" s="11"/>
      <c r="N308" s="11"/>
      <c r="O308" s="12"/>
      <c r="P308" s="13">
        <f>IF(OR(J308="",K308="",L308="",G308=""),"",IF(G308="Sell",(K308-L308)*J308,(L308-K308)*J308))</f>
      </c>
      <c r="Q308" s="13">
        <f>IF(P308="","",P308-N(O308))</f>
      </c>
      <c r="R308" s="13">
        <f>IF(OR(J308="",K308="",M308=""),"",ABS(K308-M308)*J308)</f>
      </c>
      <c r="S308" s="14">
        <f>IF(OR(Q308="",R308="",R308=0),"",Q308/R308)</f>
      </c>
      <c r="T308" s="15">
        <f>IF(Q308="","",IF(Q308&gt;0,"Win",IF(Q308&lt;0,"Loss","Breakeven")))</f>
      </c>
      <c r="U308" s="7"/>
      <c r="V308" s="7"/>
      <c r="W308" s="7"/>
      <c r="X308" s="7"/>
      <c r="Y308" s="7"/>
    </row>
    <row r="309" spans="1:25" x14ac:dyDescent="0.25">
      <c r="A309" s="6"/>
      <c r="B309" s="7"/>
      <c r="C309" s="7"/>
      <c r="D309" s="6"/>
      <c r="E309" s="8"/>
      <c r="F309" s="7"/>
      <c r="G309" s="7"/>
      <c r="H309" s="9"/>
      <c r="I309" s="9"/>
      <c r="J309" s="10">
        <f>IF(OR(H309="",I309=""),"",H309*I309)</f>
      </c>
      <c r="K309" s="11"/>
      <c r="L309" s="11"/>
      <c r="M309" s="11"/>
      <c r="N309" s="11"/>
      <c r="O309" s="12"/>
      <c r="P309" s="13">
        <f>IF(OR(J309="",K309="",L309="",G309=""),"",IF(G309="Sell",(K309-L309)*J309,(L309-K309)*J309))</f>
      </c>
      <c r="Q309" s="13">
        <f>IF(P309="","",P309-N(O309))</f>
      </c>
      <c r="R309" s="13">
        <f>IF(OR(J309="",K309="",M309=""),"",ABS(K309-M309)*J309)</f>
      </c>
      <c r="S309" s="14">
        <f>IF(OR(Q309="",R309="",R309=0),"",Q309/R309)</f>
      </c>
      <c r="T309" s="15">
        <f>IF(Q309="","",IF(Q309&gt;0,"Win",IF(Q309&lt;0,"Loss","Breakeven")))</f>
      </c>
      <c r="U309" s="7"/>
      <c r="V309" s="7"/>
      <c r="W309" s="7"/>
      <c r="X309" s="7"/>
      <c r="Y309" s="7"/>
    </row>
    <row r="310" spans="1:25" x14ac:dyDescent="0.25">
      <c r="A310" s="6"/>
      <c r="B310" s="7"/>
      <c r="C310" s="7"/>
      <c r="D310" s="6"/>
      <c r="E310" s="8"/>
      <c r="F310" s="7"/>
      <c r="G310" s="7"/>
      <c r="H310" s="9"/>
      <c r="I310" s="9"/>
      <c r="J310" s="10">
        <f>IF(OR(H310="",I310=""),"",H310*I310)</f>
      </c>
      <c r="K310" s="11"/>
      <c r="L310" s="11"/>
      <c r="M310" s="11"/>
      <c r="N310" s="11"/>
      <c r="O310" s="12"/>
      <c r="P310" s="13">
        <f>IF(OR(J310="",K310="",L310="",G310=""),"",IF(G310="Sell",(K310-L310)*J310,(L310-K310)*J310))</f>
      </c>
      <c r="Q310" s="13">
        <f>IF(P310="","",P310-N(O310))</f>
      </c>
      <c r="R310" s="13">
        <f>IF(OR(J310="",K310="",M310=""),"",ABS(K310-M310)*J310)</f>
      </c>
      <c r="S310" s="14">
        <f>IF(OR(Q310="",R310="",R310=0),"",Q310/R310)</f>
      </c>
      <c r="T310" s="15">
        <f>IF(Q310="","",IF(Q310&gt;0,"Win",IF(Q310&lt;0,"Loss","Breakeven")))</f>
      </c>
      <c r="U310" s="7"/>
      <c r="V310" s="7"/>
      <c r="W310" s="7"/>
      <c r="X310" s="7"/>
      <c r="Y310" s="7"/>
    </row>
    <row r="311" spans="1:25" x14ac:dyDescent="0.25">
      <c r="A311" s="6"/>
      <c r="B311" s="7"/>
      <c r="C311" s="7"/>
      <c r="D311" s="6"/>
      <c r="E311" s="8"/>
      <c r="F311" s="7"/>
      <c r="G311" s="7"/>
      <c r="H311" s="9"/>
      <c r="I311" s="9"/>
      <c r="J311" s="10">
        <f>IF(OR(H311="",I311=""),"",H311*I311)</f>
      </c>
      <c r="K311" s="11"/>
      <c r="L311" s="11"/>
      <c r="M311" s="11"/>
      <c r="N311" s="11"/>
      <c r="O311" s="12"/>
      <c r="P311" s="13">
        <f>IF(OR(J311="",K311="",L311="",G311=""),"",IF(G311="Sell",(K311-L311)*J311,(L311-K311)*J311))</f>
      </c>
      <c r="Q311" s="13">
        <f>IF(P311="","",P311-N(O311))</f>
      </c>
      <c r="R311" s="13">
        <f>IF(OR(J311="",K311="",M311=""),"",ABS(K311-M311)*J311)</f>
      </c>
      <c r="S311" s="14">
        <f>IF(OR(Q311="",R311="",R311=0),"",Q311/R311)</f>
      </c>
      <c r="T311" s="15">
        <f>IF(Q311="","",IF(Q311&gt;0,"Win",IF(Q311&lt;0,"Loss","Breakeven")))</f>
      </c>
      <c r="U311" s="7"/>
      <c r="V311" s="7"/>
      <c r="W311" s="7"/>
      <c r="X311" s="7"/>
      <c r="Y311" s="7"/>
    </row>
    <row r="312" spans="1:25" x14ac:dyDescent="0.25">
      <c r="A312" s="6"/>
      <c r="B312" s="7"/>
      <c r="C312" s="7"/>
      <c r="D312" s="6"/>
      <c r="E312" s="8"/>
      <c r="F312" s="7"/>
      <c r="G312" s="7"/>
      <c r="H312" s="9"/>
      <c r="I312" s="9"/>
      <c r="J312" s="10">
        <f>IF(OR(H312="",I312=""),"",H312*I312)</f>
      </c>
      <c r="K312" s="11"/>
      <c r="L312" s="11"/>
      <c r="M312" s="11"/>
      <c r="N312" s="11"/>
      <c r="O312" s="12"/>
      <c r="P312" s="13">
        <f>IF(OR(J312="",K312="",L312="",G312=""),"",IF(G312="Sell",(K312-L312)*J312,(L312-K312)*J312))</f>
      </c>
      <c r="Q312" s="13">
        <f>IF(P312="","",P312-N(O312))</f>
      </c>
      <c r="R312" s="13">
        <f>IF(OR(J312="",K312="",M312=""),"",ABS(K312-M312)*J312)</f>
      </c>
      <c r="S312" s="14">
        <f>IF(OR(Q312="",R312="",R312=0),"",Q312/R312)</f>
      </c>
      <c r="T312" s="15">
        <f>IF(Q312="","",IF(Q312&gt;0,"Win",IF(Q312&lt;0,"Loss","Breakeven")))</f>
      </c>
      <c r="U312" s="7"/>
      <c r="V312" s="7"/>
      <c r="W312" s="7"/>
      <c r="X312" s="7"/>
      <c r="Y312" s="7"/>
    </row>
    <row r="313" spans="1:25" x14ac:dyDescent="0.25">
      <c r="A313" s="6"/>
      <c r="B313" s="7"/>
      <c r="C313" s="7"/>
      <c r="D313" s="6"/>
      <c r="E313" s="8"/>
      <c r="F313" s="7"/>
      <c r="G313" s="7"/>
      <c r="H313" s="9"/>
      <c r="I313" s="9"/>
      <c r="J313" s="10">
        <f>IF(OR(H313="",I313=""),"",H313*I313)</f>
      </c>
      <c r="K313" s="11"/>
      <c r="L313" s="11"/>
      <c r="M313" s="11"/>
      <c r="N313" s="11"/>
      <c r="O313" s="12"/>
      <c r="P313" s="13">
        <f>IF(OR(J313="",K313="",L313="",G313=""),"",IF(G313="Sell",(K313-L313)*J313,(L313-K313)*J313))</f>
      </c>
      <c r="Q313" s="13">
        <f>IF(P313="","",P313-N(O313))</f>
      </c>
      <c r="R313" s="13">
        <f>IF(OR(J313="",K313="",M313=""),"",ABS(K313-M313)*J313)</f>
      </c>
      <c r="S313" s="14">
        <f>IF(OR(Q313="",R313="",R313=0),"",Q313/R313)</f>
      </c>
      <c r="T313" s="15">
        <f>IF(Q313="","",IF(Q313&gt;0,"Win",IF(Q313&lt;0,"Loss","Breakeven")))</f>
      </c>
      <c r="U313" s="7"/>
      <c r="V313" s="7"/>
      <c r="W313" s="7"/>
      <c r="X313" s="7"/>
      <c r="Y313" s="7"/>
    </row>
    <row r="314" spans="1:25" x14ac:dyDescent="0.25">
      <c r="A314" s="6"/>
      <c r="B314" s="7"/>
      <c r="C314" s="7"/>
      <c r="D314" s="6"/>
      <c r="E314" s="8"/>
      <c r="F314" s="7"/>
      <c r="G314" s="7"/>
      <c r="H314" s="9"/>
      <c r="I314" s="9"/>
      <c r="J314" s="10">
        <f>IF(OR(H314="",I314=""),"",H314*I314)</f>
      </c>
      <c r="K314" s="11"/>
      <c r="L314" s="11"/>
      <c r="M314" s="11"/>
      <c r="N314" s="11"/>
      <c r="O314" s="12"/>
      <c r="P314" s="13">
        <f>IF(OR(J314="",K314="",L314="",G314=""),"",IF(G314="Sell",(K314-L314)*J314,(L314-K314)*J314))</f>
      </c>
      <c r="Q314" s="13">
        <f>IF(P314="","",P314-N(O314))</f>
      </c>
      <c r="R314" s="13">
        <f>IF(OR(J314="",K314="",M314=""),"",ABS(K314-M314)*J314)</f>
      </c>
      <c r="S314" s="14">
        <f>IF(OR(Q314="",R314="",R314=0),"",Q314/R314)</f>
      </c>
      <c r="T314" s="15">
        <f>IF(Q314="","",IF(Q314&gt;0,"Win",IF(Q314&lt;0,"Loss","Breakeven")))</f>
      </c>
      <c r="U314" s="7"/>
      <c r="V314" s="7"/>
      <c r="W314" s="7"/>
      <c r="X314" s="7"/>
      <c r="Y314" s="7"/>
    </row>
    <row r="315" spans="1:25" x14ac:dyDescent="0.25">
      <c r="A315" s="6"/>
      <c r="B315" s="7"/>
      <c r="C315" s="7"/>
      <c r="D315" s="6"/>
      <c r="E315" s="8"/>
      <c r="F315" s="7"/>
      <c r="G315" s="7"/>
      <c r="H315" s="9"/>
      <c r="I315" s="9"/>
      <c r="J315" s="10">
        <f>IF(OR(H315="",I315=""),"",H315*I315)</f>
      </c>
      <c r="K315" s="11"/>
      <c r="L315" s="11"/>
      <c r="M315" s="11"/>
      <c r="N315" s="11"/>
      <c r="O315" s="12"/>
      <c r="P315" s="13">
        <f>IF(OR(J315="",K315="",L315="",G315=""),"",IF(G315="Sell",(K315-L315)*J315,(L315-K315)*J315))</f>
      </c>
      <c r="Q315" s="13">
        <f>IF(P315="","",P315-N(O315))</f>
      </c>
      <c r="R315" s="13">
        <f>IF(OR(J315="",K315="",M315=""),"",ABS(K315-M315)*J315)</f>
      </c>
      <c r="S315" s="14">
        <f>IF(OR(Q315="",R315="",R315=0),"",Q315/R315)</f>
      </c>
      <c r="T315" s="15">
        <f>IF(Q315="","",IF(Q315&gt;0,"Win",IF(Q315&lt;0,"Loss","Breakeven")))</f>
      </c>
      <c r="U315" s="7"/>
      <c r="V315" s="7"/>
      <c r="W315" s="7"/>
      <c r="X315" s="7"/>
      <c r="Y315" s="7"/>
    </row>
    <row r="316" spans="1:25" x14ac:dyDescent="0.25">
      <c r="A316" s="6"/>
      <c r="B316" s="7"/>
      <c r="C316" s="7"/>
      <c r="D316" s="6"/>
      <c r="E316" s="8"/>
      <c r="F316" s="7"/>
      <c r="G316" s="7"/>
      <c r="H316" s="9"/>
      <c r="I316" s="9"/>
      <c r="J316" s="10">
        <f>IF(OR(H316="",I316=""),"",H316*I316)</f>
      </c>
      <c r="K316" s="11"/>
      <c r="L316" s="11"/>
      <c r="M316" s="11"/>
      <c r="N316" s="11"/>
      <c r="O316" s="12"/>
      <c r="P316" s="13">
        <f>IF(OR(J316="",K316="",L316="",G316=""),"",IF(G316="Sell",(K316-L316)*J316,(L316-K316)*J316))</f>
      </c>
      <c r="Q316" s="13">
        <f>IF(P316="","",P316-N(O316))</f>
      </c>
      <c r="R316" s="13">
        <f>IF(OR(J316="",K316="",M316=""),"",ABS(K316-M316)*J316)</f>
      </c>
      <c r="S316" s="14">
        <f>IF(OR(Q316="",R316="",R316=0),"",Q316/R316)</f>
      </c>
      <c r="T316" s="15">
        <f>IF(Q316="","",IF(Q316&gt;0,"Win",IF(Q316&lt;0,"Loss","Breakeven")))</f>
      </c>
      <c r="U316" s="7"/>
      <c r="V316" s="7"/>
      <c r="W316" s="7"/>
      <c r="X316" s="7"/>
      <c r="Y316" s="7"/>
    </row>
    <row r="317" spans="1:25" x14ac:dyDescent="0.25">
      <c r="A317" s="6"/>
      <c r="B317" s="7"/>
      <c r="C317" s="7"/>
      <c r="D317" s="6"/>
      <c r="E317" s="8"/>
      <c r="F317" s="7"/>
      <c r="G317" s="7"/>
      <c r="H317" s="9"/>
      <c r="I317" s="9"/>
      <c r="J317" s="10">
        <f>IF(OR(H317="",I317=""),"",H317*I317)</f>
      </c>
      <c r="K317" s="11"/>
      <c r="L317" s="11"/>
      <c r="M317" s="11"/>
      <c r="N317" s="11"/>
      <c r="O317" s="12"/>
      <c r="P317" s="13">
        <f>IF(OR(J317="",K317="",L317="",G317=""),"",IF(G317="Sell",(K317-L317)*J317,(L317-K317)*J317))</f>
      </c>
      <c r="Q317" s="13">
        <f>IF(P317="","",P317-N(O317))</f>
      </c>
      <c r="R317" s="13">
        <f>IF(OR(J317="",K317="",M317=""),"",ABS(K317-M317)*J317)</f>
      </c>
      <c r="S317" s="14">
        <f>IF(OR(Q317="",R317="",R317=0),"",Q317/R317)</f>
      </c>
      <c r="T317" s="15">
        <f>IF(Q317="","",IF(Q317&gt;0,"Win",IF(Q317&lt;0,"Loss","Breakeven")))</f>
      </c>
      <c r="U317" s="7"/>
      <c r="V317" s="7"/>
      <c r="W317" s="7"/>
      <c r="X317" s="7"/>
      <c r="Y317" s="7"/>
    </row>
    <row r="318" spans="1:25" x14ac:dyDescent="0.25">
      <c r="A318" s="6"/>
      <c r="B318" s="7"/>
      <c r="C318" s="7"/>
      <c r="D318" s="6"/>
      <c r="E318" s="8"/>
      <c r="F318" s="7"/>
      <c r="G318" s="7"/>
      <c r="H318" s="9"/>
      <c r="I318" s="9"/>
      <c r="J318" s="10">
        <f>IF(OR(H318="",I318=""),"",H318*I318)</f>
      </c>
      <c r="K318" s="11"/>
      <c r="L318" s="11"/>
      <c r="M318" s="11"/>
      <c r="N318" s="11"/>
      <c r="O318" s="12"/>
      <c r="P318" s="13">
        <f>IF(OR(J318="",K318="",L318="",G318=""),"",IF(G318="Sell",(K318-L318)*J318,(L318-K318)*J318))</f>
      </c>
      <c r="Q318" s="13">
        <f>IF(P318="","",P318-N(O318))</f>
      </c>
      <c r="R318" s="13">
        <f>IF(OR(J318="",K318="",M318=""),"",ABS(K318-M318)*J318)</f>
      </c>
      <c r="S318" s="14">
        <f>IF(OR(Q318="",R318="",R318=0),"",Q318/R318)</f>
      </c>
      <c r="T318" s="15">
        <f>IF(Q318="","",IF(Q318&gt;0,"Win",IF(Q318&lt;0,"Loss","Breakeven")))</f>
      </c>
      <c r="U318" s="7"/>
      <c r="V318" s="7"/>
      <c r="W318" s="7"/>
      <c r="X318" s="7"/>
      <c r="Y318" s="7"/>
    </row>
    <row r="319" spans="1:25" x14ac:dyDescent="0.25">
      <c r="A319" s="6"/>
      <c r="B319" s="7"/>
      <c r="C319" s="7"/>
      <c r="D319" s="6"/>
      <c r="E319" s="8"/>
      <c r="F319" s="7"/>
      <c r="G319" s="7"/>
      <c r="H319" s="9"/>
      <c r="I319" s="9"/>
      <c r="J319" s="10">
        <f>IF(OR(H319="",I319=""),"",H319*I319)</f>
      </c>
      <c r="K319" s="11"/>
      <c r="L319" s="11"/>
      <c r="M319" s="11"/>
      <c r="N319" s="11"/>
      <c r="O319" s="12"/>
      <c r="P319" s="13">
        <f>IF(OR(J319="",K319="",L319="",G319=""),"",IF(G319="Sell",(K319-L319)*J319,(L319-K319)*J319))</f>
      </c>
      <c r="Q319" s="13">
        <f>IF(P319="","",P319-N(O319))</f>
      </c>
      <c r="R319" s="13">
        <f>IF(OR(J319="",K319="",M319=""),"",ABS(K319-M319)*J319)</f>
      </c>
      <c r="S319" s="14">
        <f>IF(OR(Q319="",R319="",R319=0),"",Q319/R319)</f>
      </c>
      <c r="T319" s="15">
        <f>IF(Q319="","",IF(Q319&gt;0,"Win",IF(Q319&lt;0,"Loss","Breakeven")))</f>
      </c>
      <c r="U319" s="7"/>
      <c r="V319" s="7"/>
      <c r="W319" s="7"/>
      <c r="X319" s="7"/>
      <c r="Y319" s="7"/>
    </row>
    <row r="320" spans="1:25" x14ac:dyDescent="0.25">
      <c r="A320" s="6"/>
      <c r="B320" s="7"/>
      <c r="C320" s="7"/>
      <c r="D320" s="6"/>
      <c r="E320" s="8"/>
      <c r="F320" s="7"/>
      <c r="G320" s="7"/>
      <c r="H320" s="9"/>
      <c r="I320" s="9"/>
      <c r="J320" s="10">
        <f>IF(OR(H320="",I320=""),"",H320*I320)</f>
      </c>
      <c r="K320" s="11"/>
      <c r="L320" s="11"/>
      <c r="M320" s="11"/>
      <c r="N320" s="11"/>
      <c r="O320" s="12"/>
      <c r="P320" s="13">
        <f>IF(OR(J320="",K320="",L320="",G320=""),"",IF(G320="Sell",(K320-L320)*J320,(L320-K320)*J320))</f>
      </c>
      <c r="Q320" s="13">
        <f>IF(P320="","",P320-N(O320))</f>
      </c>
      <c r="R320" s="13">
        <f>IF(OR(J320="",K320="",M320=""),"",ABS(K320-M320)*J320)</f>
      </c>
      <c r="S320" s="14">
        <f>IF(OR(Q320="",R320="",R320=0),"",Q320/R320)</f>
      </c>
      <c r="T320" s="15">
        <f>IF(Q320="","",IF(Q320&gt;0,"Win",IF(Q320&lt;0,"Loss","Breakeven")))</f>
      </c>
      <c r="U320" s="7"/>
      <c r="V320" s="7"/>
      <c r="W320" s="7"/>
      <c r="X320" s="7"/>
      <c r="Y320" s="7"/>
    </row>
    <row r="321" spans="1:25" x14ac:dyDescent="0.25">
      <c r="A321" s="6"/>
      <c r="B321" s="7"/>
      <c r="C321" s="7"/>
      <c r="D321" s="6"/>
      <c r="E321" s="8"/>
      <c r="F321" s="7"/>
      <c r="G321" s="7"/>
      <c r="H321" s="9"/>
      <c r="I321" s="9"/>
      <c r="J321" s="10">
        <f>IF(OR(H321="",I321=""),"",H321*I321)</f>
      </c>
      <c r="K321" s="11"/>
      <c r="L321" s="11"/>
      <c r="M321" s="11"/>
      <c r="N321" s="11"/>
      <c r="O321" s="12"/>
      <c r="P321" s="13">
        <f>IF(OR(J321="",K321="",L321="",G321=""),"",IF(G321="Sell",(K321-L321)*J321,(L321-K321)*J321))</f>
      </c>
      <c r="Q321" s="13">
        <f>IF(P321="","",P321-N(O321))</f>
      </c>
      <c r="R321" s="13">
        <f>IF(OR(J321="",K321="",M321=""),"",ABS(K321-M321)*J321)</f>
      </c>
      <c r="S321" s="14">
        <f>IF(OR(Q321="",R321="",R321=0),"",Q321/R321)</f>
      </c>
      <c r="T321" s="15">
        <f>IF(Q321="","",IF(Q321&gt;0,"Win",IF(Q321&lt;0,"Loss","Breakeven")))</f>
      </c>
      <c r="U321" s="7"/>
      <c r="V321" s="7"/>
      <c r="W321" s="7"/>
      <c r="X321" s="7"/>
      <c r="Y321" s="7"/>
    </row>
    <row r="322" spans="1:25" x14ac:dyDescent="0.25">
      <c r="A322" s="6"/>
      <c r="B322" s="7"/>
      <c r="C322" s="7"/>
      <c r="D322" s="6"/>
      <c r="E322" s="8"/>
      <c r="F322" s="7"/>
      <c r="G322" s="7"/>
      <c r="H322" s="9"/>
      <c r="I322" s="9"/>
      <c r="J322" s="10">
        <f>IF(OR(H322="",I322=""),"",H322*I322)</f>
      </c>
      <c r="K322" s="11"/>
      <c r="L322" s="11"/>
      <c r="M322" s="11"/>
      <c r="N322" s="11"/>
      <c r="O322" s="12"/>
      <c r="P322" s="13">
        <f>IF(OR(J322="",K322="",L322="",G322=""),"",IF(G322="Sell",(K322-L322)*J322,(L322-K322)*J322))</f>
      </c>
      <c r="Q322" s="13">
        <f>IF(P322="","",P322-N(O322))</f>
      </c>
      <c r="R322" s="13">
        <f>IF(OR(J322="",K322="",M322=""),"",ABS(K322-M322)*J322)</f>
      </c>
      <c r="S322" s="14">
        <f>IF(OR(Q322="",R322="",R322=0),"",Q322/R322)</f>
      </c>
      <c r="T322" s="15">
        <f>IF(Q322="","",IF(Q322&gt;0,"Win",IF(Q322&lt;0,"Loss","Breakeven")))</f>
      </c>
      <c r="U322" s="7"/>
      <c r="V322" s="7"/>
      <c r="W322" s="7"/>
      <c r="X322" s="7"/>
      <c r="Y322" s="7"/>
    </row>
    <row r="323" spans="1:25" x14ac:dyDescent="0.25">
      <c r="A323" s="6"/>
      <c r="B323" s="7"/>
      <c r="C323" s="7"/>
      <c r="D323" s="6"/>
      <c r="E323" s="8"/>
      <c r="F323" s="7"/>
      <c r="G323" s="7"/>
      <c r="H323" s="9"/>
      <c r="I323" s="9"/>
      <c r="J323" s="10">
        <f>IF(OR(H323="",I323=""),"",H323*I323)</f>
      </c>
      <c r="K323" s="11"/>
      <c r="L323" s="11"/>
      <c r="M323" s="11"/>
      <c r="N323" s="11"/>
      <c r="O323" s="12"/>
      <c r="P323" s="13">
        <f>IF(OR(J323="",K323="",L323="",G323=""),"",IF(G323="Sell",(K323-L323)*J323,(L323-K323)*J323))</f>
      </c>
      <c r="Q323" s="13">
        <f>IF(P323="","",P323-N(O323))</f>
      </c>
      <c r="R323" s="13">
        <f>IF(OR(J323="",K323="",M323=""),"",ABS(K323-M323)*J323)</f>
      </c>
      <c r="S323" s="14">
        <f>IF(OR(Q323="",R323="",R323=0),"",Q323/R323)</f>
      </c>
      <c r="T323" s="15">
        <f>IF(Q323="","",IF(Q323&gt;0,"Win",IF(Q323&lt;0,"Loss","Breakeven")))</f>
      </c>
      <c r="U323" s="7"/>
      <c r="V323" s="7"/>
      <c r="W323" s="7"/>
      <c r="X323" s="7"/>
      <c r="Y323" s="7"/>
    </row>
    <row r="324" spans="1:25" x14ac:dyDescent="0.25">
      <c r="A324" s="6"/>
      <c r="B324" s="7"/>
      <c r="C324" s="7"/>
      <c r="D324" s="6"/>
      <c r="E324" s="8"/>
      <c r="F324" s="7"/>
      <c r="G324" s="7"/>
      <c r="H324" s="9"/>
      <c r="I324" s="9"/>
      <c r="J324" s="10">
        <f>IF(OR(H324="",I324=""),"",H324*I324)</f>
      </c>
      <c r="K324" s="11"/>
      <c r="L324" s="11"/>
      <c r="M324" s="11"/>
      <c r="N324" s="11"/>
      <c r="O324" s="12"/>
      <c r="P324" s="13">
        <f>IF(OR(J324="",K324="",L324="",G324=""),"",IF(G324="Sell",(K324-L324)*J324,(L324-K324)*J324))</f>
      </c>
      <c r="Q324" s="13">
        <f>IF(P324="","",P324-N(O324))</f>
      </c>
      <c r="R324" s="13">
        <f>IF(OR(J324="",K324="",M324=""),"",ABS(K324-M324)*J324)</f>
      </c>
      <c r="S324" s="14">
        <f>IF(OR(Q324="",R324="",R324=0),"",Q324/R324)</f>
      </c>
      <c r="T324" s="15">
        <f>IF(Q324="","",IF(Q324&gt;0,"Win",IF(Q324&lt;0,"Loss","Breakeven")))</f>
      </c>
      <c r="U324" s="7"/>
      <c r="V324" s="7"/>
      <c r="W324" s="7"/>
      <c r="X324" s="7"/>
      <c r="Y324" s="7"/>
    </row>
    <row r="325" spans="1:25" x14ac:dyDescent="0.25">
      <c r="A325" s="6"/>
      <c r="B325" s="7"/>
      <c r="C325" s="7"/>
      <c r="D325" s="6"/>
      <c r="E325" s="8"/>
      <c r="F325" s="7"/>
      <c r="G325" s="7"/>
      <c r="H325" s="9"/>
      <c r="I325" s="9"/>
      <c r="J325" s="10">
        <f>IF(OR(H325="",I325=""),"",H325*I325)</f>
      </c>
      <c r="K325" s="11"/>
      <c r="L325" s="11"/>
      <c r="M325" s="11"/>
      <c r="N325" s="11"/>
      <c r="O325" s="12"/>
      <c r="P325" s="13">
        <f>IF(OR(J325="",K325="",L325="",G325=""),"",IF(G325="Sell",(K325-L325)*J325,(L325-K325)*J325))</f>
      </c>
      <c r="Q325" s="13">
        <f>IF(P325="","",P325-N(O325))</f>
      </c>
      <c r="R325" s="13">
        <f>IF(OR(J325="",K325="",M325=""),"",ABS(K325-M325)*J325)</f>
      </c>
      <c r="S325" s="14">
        <f>IF(OR(Q325="",R325="",R325=0),"",Q325/R325)</f>
      </c>
      <c r="T325" s="15">
        <f>IF(Q325="","",IF(Q325&gt;0,"Win",IF(Q325&lt;0,"Loss","Breakeven")))</f>
      </c>
      <c r="U325" s="7"/>
      <c r="V325" s="7"/>
      <c r="W325" s="7"/>
      <c r="X325" s="7"/>
      <c r="Y325" s="7"/>
    </row>
    <row r="326" spans="1:25" x14ac:dyDescent="0.25">
      <c r="A326" s="6"/>
      <c r="B326" s="7"/>
      <c r="C326" s="7"/>
      <c r="D326" s="6"/>
      <c r="E326" s="8"/>
      <c r="F326" s="7"/>
      <c r="G326" s="7"/>
      <c r="H326" s="9"/>
      <c r="I326" s="9"/>
      <c r="J326" s="10">
        <f>IF(OR(H326="",I326=""),"",H326*I326)</f>
      </c>
      <c r="K326" s="11"/>
      <c r="L326" s="11"/>
      <c r="M326" s="11"/>
      <c r="N326" s="11"/>
      <c r="O326" s="12"/>
      <c r="P326" s="13">
        <f>IF(OR(J326="",K326="",L326="",G326=""),"",IF(G326="Sell",(K326-L326)*J326,(L326-K326)*J326))</f>
      </c>
      <c r="Q326" s="13">
        <f>IF(P326="","",P326-N(O326))</f>
      </c>
      <c r="R326" s="13">
        <f>IF(OR(J326="",K326="",M326=""),"",ABS(K326-M326)*J326)</f>
      </c>
      <c r="S326" s="14">
        <f>IF(OR(Q326="",R326="",R326=0),"",Q326/R326)</f>
      </c>
      <c r="T326" s="15">
        <f>IF(Q326="","",IF(Q326&gt;0,"Win",IF(Q326&lt;0,"Loss","Breakeven")))</f>
      </c>
      <c r="U326" s="7"/>
      <c r="V326" s="7"/>
      <c r="W326" s="7"/>
      <c r="X326" s="7"/>
      <c r="Y326" s="7"/>
    </row>
    <row r="327" spans="1:25" x14ac:dyDescent="0.25">
      <c r="A327" s="6"/>
      <c r="B327" s="7"/>
      <c r="C327" s="7"/>
      <c r="D327" s="6"/>
      <c r="E327" s="8"/>
      <c r="F327" s="7"/>
      <c r="G327" s="7"/>
      <c r="H327" s="9"/>
      <c r="I327" s="9"/>
      <c r="J327" s="10">
        <f>IF(OR(H327="",I327=""),"",H327*I327)</f>
      </c>
      <c r="K327" s="11"/>
      <c r="L327" s="11"/>
      <c r="M327" s="11"/>
      <c r="N327" s="11"/>
      <c r="O327" s="12"/>
      <c r="P327" s="13">
        <f>IF(OR(J327="",K327="",L327="",G327=""),"",IF(G327="Sell",(K327-L327)*J327,(L327-K327)*J327))</f>
      </c>
      <c r="Q327" s="13">
        <f>IF(P327="","",P327-N(O327))</f>
      </c>
      <c r="R327" s="13">
        <f>IF(OR(J327="",K327="",M327=""),"",ABS(K327-M327)*J327)</f>
      </c>
      <c r="S327" s="14">
        <f>IF(OR(Q327="",R327="",R327=0),"",Q327/R327)</f>
      </c>
      <c r="T327" s="15">
        <f>IF(Q327="","",IF(Q327&gt;0,"Win",IF(Q327&lt;0,"Loss","Breakeven")))</f>
      </c>
      <c r="U327" s="7"/>
      <c r="V327" s="7"/>
      <c r="W327" s="7"/>
      <c r="X327" s="7"/>
      <c r="Y327" s="7"/>
    </row>
    <row r="328" spans="1:25" x14ac:dyDescent="0.25">
      <c r="A328" s="6"/>
      <c r="B328" s="7"/>
      <c r="C328" s="7"/>
      <c r="D328" s="6"/>
      <c r="E328" s="8"/>
      <c r="F328" s="7"/>
      <c r="G328" s="7"/>
      <c r="H328" s="9"/>
      <c r="I328" s="9"/>
      <c r="J328" s="10">
        <f>IF(OR(H328="",I328=""),"",H328*I328)</f>
      </c>
      <c r="K328" s="11"/>
      <c r="L328" s="11"/>
      <c r="M328" s="11"/>
      <c r="N328" s="11"/>
      <c r="O328" s="12"/>
      <c r="P328" s="13">
        <f>IF(OR(J328="",K328="",L328="",G328=""),"",IF(G328="Sell",(K328-L328)*J328,(L328-K328)*J328))</f>
      </c>
      <c r="Q328" s="13">
        <f>IF(P328="","",P328-N(O328))</f>
      </c>
      <c r="R328" s="13">
        <f>IF(OR(J328="",K328="",M328=""),"",ABS(K328-M328)*J328)</f>
      </c>
      <c r="S328" s="14">
        <f>IF(OR(Q328="",R328="",R328=0),"",Q328/R328)</f>
      </c>
      <c r="T328" s="15">
        <f>IF(Q328="","",IF(Q328&gt;0,"Win",IF(Q328&lt;0,"Loss","Breakeven")))</f>
      </c>
      <c r="U328" s="7"/>
      <c r="V328" s="7"/>
      <c r="W328" s="7"/>
      <c r="X328" s="7"/>
      <c r="Y328" s="7"/>
    </row>
    <row r="329" spans="1:25" x14ac:dyDescent="0.25">
      <c r="A329" s="6"/>
      <c r="B329" s="7"/>
      <c r="C329" s="7"/>
      <c r="D329" s="6"/>
      <c r="E329" s="8"/>
      <c r="F329" s="7"/>
      <c r="G329" s="7"/>
      <c r="H329" s="9"/>
      <c r="I329" s="9"/>
      <c r="J329" s="10">
        <f>IF(OR(H329="",I329=""),"",H329*I329)</f>
      </c>
      <c r="K329" s="11"/>
      <c r="L329" s="11"/>
      <c r="M329" s="11"/>
      <c r="N329" s="11"/>
      <c r="O329" s="12"/>
      <c r="P329" s="13">
        <f>IF(OR(J329="",K329="",L329="",G329=""),"",IF(G329="Sell",(K329-L329)*J329,(L329-K329)*J329))</f>
      </c>
      <c r="Q329" s="13">
        <f>IF(P329="","",P329-N(O329))</f>
      </c>
      <c r="R329" s="13">
        <f>IF(OR(J329="",K329="",M329=""),"",ABS(K329-M329)*J329)</f>
      </c>
      <c r="S329" s="14">
        <f>IF(OR(Q329="",R329="",R329=0),"",Q329/R329)</f>
      </c>
      <c r="T329" s="15">
        <f>IF(Q329="","",IF(Q329&gt;0,"Win",IF(Q329&lt;0,"Loss","Breakeven")))</f>
      </c>
      <c r="U329" s="7"/>
      <c r="V329" s="7"/>
      <c r="W329" s="7"/>
      <c r="X329" s="7"/>
      <c r="Y329" s="7"/>
    </row>
    <row r="330" spans="1:25" x14ac:dyDescent="0.25">
      <c r="A330" s="6"/>
      <c r="B330" s="7"/>
      <c r="C330" s="7"/>
      <c r="D330" s="6"/>
      <c r="E330" s="8"/>
      <c r="F330" s="7"/>
      <c r="G330" s="7"/>
      <c r="H330" s="9"/>
      <c r="I330" s="9"/>
      <c r="J330" s="10">
        <f>IF(OR(H330="",I330=""),"",H330*I330)</f>
      </c>
      <c r="K330" s="11"/>
      <c r="L330" s="11"/>
      <c r="M330" s="11"/>
      <c r="N330" s="11"/>
      <c r="O330" s="12"/>
      <c r="P330" s="13">
        <f>IF(OR(J330="",K330="",L330="",G330=""),"",IF(G330="Sell",(K330-L330)*J330,(L330-K330)*J330))</f>
      </c>
      <c r="Q330" s="13">
        <f>IF(P330="","",P330-N(O330))</f>
      </c>
      <c r="R330" s="13">
        <f>IF(OR(J330="",K330="",M330=""),"",ABS(K330-M330)*J330)</f>
      </c>
      <c r="S330" s="14">
        <f>IF(OR(Q330="",R330="",R330=0),"",Q330/R330)</f>
      </c>
      <c r="T330" s="15">
        <f>IF(Q330="","",IF(Q330&gt;0,"Win",IF(Q330&lt;0,"Loss","Breakeven")))</f>
      </c>
      <c r="U330" s="7"/>
      <c r="V330" s="7"/>
      <c r="W330" s="7"/>
      <c r="X330" s="7"/>
      <c r="Y330" s="7"/>
    </row>
    <row r="331" spans="1:25" x14ac:dyDescent="0.25">
      <c r="A331" s="6"/>
      <c r="B331" s="7"/>
      <c r="C331" s="7"/>
      <c r="D331" s="6"/>
      <c r="E331" s="8"/>
      <c r="F331" s="7"/>
      <c r="G331" s="7"/>
      <c r="H331" s="9"/>
      <c r="I331" s="9"/>
      <c r="J331" s="10">
        <f>IF(OR(H331="",I331=""),"",H331*I331)</f>
      </c>
      <c r="K331" s="11"/>
      <c r="L331" s="11"/>
      <c r="M331" s="11"/>
      <c r="N331" s="11"/>
      <c r="O331" s="12"/>
      <c r="P331" s="13">
        <f>IF(OR(J331="",K331="",L331="",G331=""),"",IF(G331="Sell",(K331-L331)*J331,(L331-K331)*J331))</f>
      </c>
      <c r="Q331" s="13">
        <f>IF(P331="","",P331-N(O331))</f>
      </c>
      <c r="R331" s="13">
        <f>IF(OR(J331="",K331="",M331=""),"",ABS(K331-M331)*J331)</f>
      </c>
      <c r="S331" s="14">
        <f>IF(OR(Q331="",R331="",R331=0),"",Q331/R331)</f>
      </c>
      <c r="T331" s="15">
        <f>IF(Q331="","",IF(Q331&gt;0,"Win",IF(Q331&lt;0,"Loss","Breakeven")))</f>
      </c>
      <c r="U331" s="7"/>
      <c r="V331" s="7"/>
      <c r="W331" s="7"/>
      <c r="X331" s="7"/>
      <c r="Y331" s="7"/>
    </row>
    <row r="332" spans="1:25" x14ac:dyDescent="0.25">
      <c r="A332" s="6"/>
      <c r="B332" s="7"/>
      <c r="C332" s="7"/>
      <c r="D332" s="6"/>
      <c r="E332" s="8"/>
      <c r="F332" s="7"/>
      <c r="G332" s="7"/>
      <c r="H332" s="9"/>
      <c r="I332" s="9"/>
      <c r="J332" s="10">
        <f>IF(OR(H332="",I332=""),"",H332*I332)</f>
      </c>
      <c r="K332" s="11"/>
      <c r="L332" s="11"/>
      <c r="M332" s="11"/>
      <c r="N332" s="11"/>
      <c r="O332" s="12"/>
      <c r="P332" s="13">
        <f>IF(OR(J332="",K332="",L332="",G332=""),"",IF(G332="Sell",(K332-L332)*J332,(L332-K332)*J332))</f>
      </c>
      <c r="Q332" s="13">
        <f>IF(P332="","",P332-N(O332))</f>
      </c>
      <c r="R332" s="13">
        <f>IF(OR(J332="",K332="",M332=""),"",ABS(K332-M332)*J332)</f>
      </c>
      <c r="S332" s="14">
        <f>IF(OR(Q332="",R332="",R332=0),"",Q332/R332)</f>
      </c>
      <c r="T332" s="15">
        <f>IF(Q332="","",IF(Q332&gt;0,"Win",IF(Q332&lt;0,"Loss","Breakeven")))</f>
      </c>
      <c r="U332" s="7"/>
      <c r="V332" s="7"/>
      <c r="W332" s="7"/>
      <c r="X332" s="7"/>
      <c r="Y332" s="7"/>
    </row>
    <row r="333" spans="1:25" x14ac:dyDescent="0.25">
      <c r="A333" s="6"/>
      <c r="B333" s="7"/>
      <c r="C333" s="7"/>
      <c r="D333" s="6"/>
      <c r="E333" s="8"/>
      <c r="F333" s="7"/>
      <c r="G333" s="7"/>
      <c r="H333" s="9"/>
      <c r="I333" s="9"/>
      <c r="J333" s="10">
        <f>IF(OR(H333="",I333=""),"",H333*I333)</f>
      </c>
      <c r="K333" s="11"/>
      <c r="L333" s="11"/>
      <c r="M333" s="11"/>
      <c r="N333" s="11"/>
      <c r="O333" s="12"/>
      <c r="P333" s="13">
        <f>IF(OR(J333="",K333="",L333="",G333=""),"",IF(G333="Sell",(K333-L333)*J333,(L333-K333)*J333))</f>
      </c>
      <c r="Q333" s="13">
        <f>IF(P333="","",P333-N(O333))</f>
      </c>
      <c r="R333" s="13">
        <f>IF(OR(J333="",K333="",M333=""),"",ABS(K333-M333)*J333)</f>
      </c>
      <c r="S333" s="14">
        <f>IF(OR(Q333="",R333="",R333=0),"",Q333/R333)</f>
      </c>
      <c r="T333" s="15">
        <f>IF(Q333="","",IF(Q333&gt;0,"Win",IF(Q333&lt;0,"Loss","Breakeven")))</f>
      </c>
      <c r="U333" s="7"/>
      <c r="V333" s="7"/>
      <c r="W333" s="7"/>
      <c r="X333" s="7"/>
      <c r="Y333" s="7"/>
    </row>
    <row r="334" spans="1:25" x14ac:dyDescent="0.25">
      <c r="A334" s="6"/>
      <c r="B334" s="7"/>
      <c r="C334" s="7"/>
      <c r="D334" s="6"/>
      <c r="E334" s="8"/>
      <c r="F334" s="7"/>
      <c r="G334" s="7"/>
      <c r="H334" s="9"/>
      <c r="I334" s="9"/>
      <c r="J334" s="10">
        <f>IF(OR(H334="",I334=""),"",H334*I334)</f>
      </c>
      <c r="K334" s="11"/>
      <c r="L334" s="11"/>
      <c r="M334" s="11"/>
      <c r="N334" s="11"/>
      <c r="O334" s="12"/>
      <c r="P334" s="13">
        <f>IF(OR(J334="",K334="",L334="",G334=""),"",IF(G334="Sell",(K334-L334)*J334,(L334-K334)*J334))</f>
      </c>
      <c r="Q334" s="13">
        <f>IF(P334="","",P334-N(O334))</f>
      </c>
      <c r="R334" s="13">
        <f>IF(OR(J334="",K334="",M334=""),"",ABS(K334-M334)*J334)</f>
      </c>
      <c r="S334" s="14">
        <f>IF(OR(Q334="",R334="",R334=0),"",Q334/R334)</f>
      </c>
      <c r="T334" s="15">
        <f>IF(Q334="","",IF(Q334&gt;0,"Win",IF(Q334&lt;0,"Loss","Breakeven")))</f>
      </c>
      <c r="U334" s="7"/>
      <c r="V334" s="7"/>
      <c r="W334" s="7"/>
      <c r="X334" s="7"/>
      <c r="Y334" s="7"/>
    </row>
    <row r="335" spans="1:25" x14ac:dyDescent="0.25">
      <c r="A335" s="6"/>
      <c r="B335" s="7"/>
      <c r="C335" s="7"/>
      <c r="D335" s="6"/>
      <c r="E335" s="8"/>
      <c r="F335" s="7"/>
      <c r="G335" s="7"/>
      <c r="H335" s="9"/>
      <c r="I335" s="9"/>
      <c r="J335" s="10">
        <f>IF(OR(H335="",I335=""),"",H335*I335)</f>
      </c>
      <c r="K335" s="11"/>
      <c r="L335" s="11"/>
      <c r="M335" s="11"/>
      <c r="N335" s="11"/>
      <c r="O335" s="12"/>
      <c r="P335" s="13">
        <f>IF(OR(J335="",K335="",L335="",G335=""),"",IF(G335="Sell",(K335-L335)*J335,(L335-K335)*J335))</f>
      </c>
      <c r="Q335" s="13">
        <f>IF(P335="","",P335-N(O335))</f>
      </c>
      <c r="R335" s="13">
        <f>IF(OR(J335="",K335="",M335=""),"",ABS(K335-M335)*J335)</f>
      </c>
      <c r="S335" s="14">
        <f>IF(OR(Q335="",R335="",R335=0),"",Q335/R335)</f>
      </c>
      <c r="T335" s="15">
        <f>IF(Q335="","",IF(Q335&gt;0,"Win",IF(Q335&lt;0,"Loss","Breakeven")))</f>
      </c>
      <c r="U335" s="7"/>
      <c r="V335" s="7"/>
      <c r="W335" s="7"/>
      <c r="X335" s="7"/>
      <c r="Y335" s="7"/>
    </row>
    <row r="336" spans="1:25" x14ac:dyDescent="0.25">
      <c r="A336" s="6"/>
      <c r="B336" s="7"/>
      <c r="C336" s="7"/>
      <c r="D336" s="6"/>
      <c r="E336" s="8"/>
      <c r="F336" s="7"/>
      <c r="G336" s="7"/>
      <c r="H336" s="9"/>
      <c r="I336" s="9"/>
      <c r="J336" s="10">
        <f>IF(OR(H336="",I336=""),"",H336*I336)</f>
      </c>
      <c r="K336" s="11"/>
      <c r="L336" s="11"/>
      <c r="M336" s="11"/>
      <c r="N336" s="11"/>
      <c r="O336" s="12"/>
      <c r="P336" s="13">
        <f>IF(OR(J336="",K336="",L336="",G336=""),"",IF(G336="Sell",(K336-L336)*J336,(L336-K336)*J336))</f>
      </c>
      <c r="Q336" s="13">
        <f>IF(P336="","",P336-N(O336))</f>
      </c>
      <c r="R336" s="13">
        <f>IF(OR(J336="",K336="",M336=""),"",ABS(K336-M336)*J336)</f>
      </c>
      <c r="S336" s="14">
        <f>IF(OR(Q336="",R336="",R336=0),"",Q336/R336)</f>
      </c>
      <c r="T336" s="15">
        <f>IF(Q336="","",IF(Q336&gt;0,"Win",IF(Q336&lt;0,"Loss","Breakeven")))</f>
      </c>
      <c r="U336" s="7"/>
      <c r="V336" s="7"/>
      <c r="W336" s="7"/>
      <c r="X336" s="7"/>
      <c r="Y336" s="7"/>
    </row>
    <row r="337" spans="1:25" x14ac:dyDescent="0.25">
      <c r="A337" s="6"/>
      <c r="B337" s="7"/>
      <c r="C337" s="7"/>
      <c r="D337" s="6"/>
      <c r="E337" s="8"/>
      <c r="F337" s="7"/>
      <c r="G337" s="7"/>
      <c r="H337" s="9"/>
      <c r="I337" s="9"/>
      <c r="J337" s="10">
        <f>IF(OR(H337="",I337=""),"",H337*I337)</f>
      </c>
      <c r="K337" s="11"/>
      <c r="L337" s="11"/>
      <c r="M337" s="11"/>
      <c r="N337" s="11"/>
      <c r="O337" s="12"/>
      <c r="P337" s="13">
        <f>IF(OR(J337="",K337="",L337="",G337=""),"",IF(G337="Sell",(K337-L337)*J337,(L337-K337)*J337))</f>
      </c>
      <c r="Q337" s="13">
        <f>IF(P337="","",P337-N(O337))</f>
      </c>
      <c r="R337" s="13">
        <f>IF(OR(J337="",K337="",M337=""),"",ABS(K337-M337)*J337)</f>
      </c>
      <c r="S337" s="14">
        <f>IF(OR(Q337="",R337="",R337=0),"",Q337/R337)</f>
      </c>
      <c r="T337" s="15">
        <f>IF(Q337="","",IF(Q337&gt;0,"Win",IF(Q337&lt;0,"Loss","Breakeven")))</f>
      </c>
      <c r="U337" s="7"/>
      <c r="V337" s="7"/>
      <c r="W337" s="7"/>
      <c r="X337" s="7"/>
      <c r="Y337" s="7"/>
    </row>
    <row r="338" spans="1:25" x14ac:dyDescent="0.25">
      <c r="A338" s="6"/>
      <c r="B338" s="7"/>
      <c r="C338" s="7"/>
      <c r="D338" s="6"/>
      <c r="E338" s="8"/>
      <c r="F338" s="7"/>
      <c r="G338" s="7"/>
      <c r="H338" s="9"/>
      <c r="I338" s="9"/>
      <c r="J338" s="10">
        <f>IF(OR(H338="",I338=""),"",H338*I338)</f>
      </c>
      <c r="K338" s="11"/>
      <c r="L338" s="11"/>
      <c r="M338" s="11"/>
      <c r="N338" s="11"/>
      <c r="O338" s="12"/>
      <c r="P338" s="13">
        <f>IF(OR(J338="",K338="",L338="",G338=""),"",IF(G338="Sell",(K338-L338)*J338,(L338-K338)*J338))</f>
      </c>
      <c r="Q338" s="13">
        <f>IF(P338="","",P338-N(O338))</f>
      </c>
      <c r="R338" s="13">
        <f>IF(OR(J338="",K338="",M338=""),"",ABS(K338-M338)*J338)</f>
      </c>
      <c r="S338" s="14">
        <f>IF(OR(Q338="",R338="",R338=0),"",Q338/R338)</f>
      </c>
      <c r="T338" s="15">
        <f>IF(Q338="","",IF(Q338&gt;0,"Win",IF(Q338&lt;0,"Loss","Breakeven")))</f>
      </c>
      <c r="U338" s="7"/>
      <c r="V338" s="7"/>
      <c r="W338" s="7"/>
      <c r="X338" s="7"/>
      <c r="Y338" s="7"/>
    </row>
    <row r="339" spans="1:25" x14ac:dyDescent="0.25">
      <c r="A339" s="6"/>
      <c r="B339" s="7"/>
      <c r="C339" s="7"/>
      <c r="D339" s="6"/>
      <c r="E339" s="8"/>
      <c r="F339" s="7"/>
      <c r="G339" s="7"/>
      <c r="H339" s="9"/>
      <c r="I339" s="9"/>
      <c r="J339" s="10">
        <f>IF(OR(H339="",I339=""),"",H339*I339)</f>
      </c>
      <c r="K339" s="11"/>
      <c r="L339" s="11"/>
      <c r="M339" s="11"/>
      <c r="N339" s="11"/>
      <c r="O339" s="12"/>
      <c r="P339" s="13">
        <f>IF(OR(J339="",K339="",L339="",G339=""),"",IF(G339="Sell",(K339-L339)*J339,(L339-K339)*J339))</f>
      </c>
      <c r="Q339" s="13">
        <f>IF(P339="","",P339-N(O339))</f>
      </c>
      <c r="R339" s="13">
        <f>IF(OR(J339="",K339="",M339=""),"",ABS(K339-M339)*J339)</f>
      </c>
      <c r="S339" s="14">
        <f>IF(OR(Q339="",R339="",R339=0),"",Q339/R339)</f>
      </c>
      <c r="T339" s="15">
        <f>IF(Q339="","",IF(Q339&gt;0,"Win",IF(Q339&lt;0,"Loss","Breakeven")))</f>
      </c>
      <c r="U339" s="7"/>
      <c r="V339" s="7"/>
      <c r="W339" s="7"/>
      <c r="X339" s="7"/>
      <c r="Y339" s="7"/>
    </row>
    <row r="340" spans="1:25" x14ac:dyDescent="0.25">
      <c r="A340" s="6"/>
      <c r="B340" s="7"/>
      <c r="C340" s="7"/>
      <c r="D340" s="6"/>
      <c r="E340" s="8"/>
      <c r="F340" s="7"/>
      <c r="G340" s="7"/>
      <c r="H340" s="9"/>
      <c r="I340" s="9"/>
      <c r="J340" s="10">
        <f>IF(OR(H340="",I340=""),"",H340*I340)</f>
      </c>
      <c r="K340" s="11"/>
      <c r="L340" s="11"/>
      <c r="M340" s="11"/>
      <c r="N340" s="11"/>
      <c r="O340" s="12"/>
      <c r="P340" s="13">
        <f>IF(OR(J340="",K340="",L340="",G340=""),"",IF(G340="Sell",(K340-L340)*J340,(L340-K340)*J340))</f>
      </c>
      <c r="Q340" s="13">
        <f>IF(P340="","",P340-N(O340))</f>
      </c>
      <c r="R340" s="13">
        <f>IF(OR(J340="",K340="",M340=""),"",ABS(K340-M340)*J340)</f>
      </c>
      <c r="S340" s="14">
        <f>IF(OR(Q340="",R340="",R340=0),"",Q340/R340)</f>
      </c>
      <c r="T340" s="15">
        <f>IF(Q340="","",IF(Q340&gt;0,"Win",IF(Q340&lt;0,"Loss","Breakeven")))</f>
      </c>
      <c r="U340" s="7"/>
      <c r="V340" s="7"/>
      <c r="W340" s="7"/>
      <c r="X340" s="7"/>
      <c r="Y340" s="7"/>
    </row>
    <row r="341" spans="1:25" x14ac:dyDescent="0.25">
      <c r="A341" s="6"/>
      <c r="B341" s="7"/>
      <c r="C341" s="7"/>
      <c r="D341" s="6"/>
      <c r="E341" s="8"/>
      <c r="F341" s="7"/>
      <c r="G341" s="7"/>
      <c r="H341" s="9"/>
      <c r="I341" s="9"/>
      <c r="J341" s="10">
        <f>IF(OR(H341="",I341=""),"",H341*I341)</f>
      </c>
      <c r="K341" s="11"/>
      <c r="L341" s="11"/>
      <c r="M341" s="11"/>
      <c r="N341" s="11"/>
      <c r="O341" s="12"/>
      <c r="P341" s="13">
        <f>IF(OR(J341="",K341="",L341="",G341=""),"",IF(G341="Sell",(K341-L341)*J341,(L341-K341)*J341))</f>
      </c>
      <c r="Q341" s="13">
        <f>IF(P341="","",P341-N(O341))</f>
      </c>
      <c r="R341" s="13">
        <f>IF(OR(J341="",K341="",M341=""),"",ABS(K341-M341)*J341)</f>
      </c>
      <c r="S341" s="14">
        <f>IF(OR(Q341="",R341="",R341=0),"",Q341/R341)</f>
      </c>
      <c r="T341" s="15">
        <f>IF(Q341="","",IF(Q341&gt;0,"Win",IF(Q341&lt;0,"Loss","Breakeven")))</f>
      </c>
      <c r="U341" s="7"/>
      <c r="V341" s="7"/>
      <c r="W341" s="7"/>
      <c r="X341" s="7"/>
      <c r="Y341" s="7"/>
    </row>
    <row r="342" spans="1:25" x14ac:dyDescent="0.25">
      <c r="A342" s="6"/>
      <c r="B342" s="7"/>
      <c r="C342" s="7"/>
      <c r="D342" s="6"/>
      <c r="E342" s="8"/>
      <c r="F342" s="7"/>
      <c r="G342" s="7"/>
      <c r="H342" s="9"/>
      <c r="I342" s="9"/>
      <c r="J342" s="10">
        <f>IF(OR(H342="",I342=""),"",H342*I342)</f>
      </c>
      <c r="K342" s="11"/>
      <c r="L342" s="11"/>
      <c r="M342" s="11"/>
      <c r="N342" s="11"/>
      <c r="O342" s="12"/>
      <c r="P342" s="13">
        <f>IF(OR(J342="",K342="",L342="",G342=""),"",IF(G342="Sell",(K342-L342)*J342,(L342-K342)*J342))</f>
      </c>
      <c r="Q342" s="13">
        <f>IF(P342="","",P342-N(O342))</f>
      </c>
      <c r="R342" s="13">
        <f>IF(OR(J342="",K342="",M342=""),"",ABS(K342-M342)*J342)</f>
      </c>
      <c r="S342" s="14">
        <f>IF(OR(Q342="",R342="",R342=0),"",Q342/R342)</f>
      </c>
      <c r="T342" s="15">
        <f>IF(Q342="","",IF(Q342&gt;0,"Win",IF(Q342&lt;0,"Loss","Breakeven")))</f>
      </c>
      <c r="U342" s="7"/>
      <c r="V342" s="7"/>
      <c r="W342" s="7"/>
      <c r="X342" s="7"/>
      <c r="Y342" s="7"/>
    </row>
    <row r="343" spans="1:25" x14ac:dyDescent="0.25">
      <c r="A343" s="6"/>
      <c r="B343" s="7"/>
      <c r="C343" s="7"/>
      <c r="D343" s="6"/>
      <c r="E343" s="8"/>
      <c r="F343" s="7"/>
      <c r="G343" s="7"/>
      <c r="H343" s="9"/>
      <c r="I343" s="9"/>
      <c r="J343" s="10">
        <f>IF(OR(H343="",I343=""),"",H343*I343)</f>
      </c>
      <c r="K343" s="11"/>
      <c r="L343" s="11"/>
      <c r="M343" s="11"/>
      <c r="N343" s="11"/>
      <c r="O343" s="12"/>
      <c r="P343" s="13">
        <f>IF(OR(J343="",K343="",L343="",G343=""),"",IF(G343="Sell",(K343-L343)*J343,(L343-K343)*J343))</f>
      </c>
      <c r="Q343" s="13">
        <f>IF(P343="","",P343-N(O343))</f>
      </c>
      <c r="R343" s="13">
        <f>IF(OR(J343="",K343="",M343=""),"",ABS(K343-M343)*J343)</f>
      </c>
      <c r="S343" s="14">
        <f>IF(OR(Q343="",R343="",R343=0),"",Q343/R343)</f>
      </c>
      <c r="T343" s="15">
        <f>IF(Q343="","",IF(Q343&gt;0,"Win",IF(Q343&lt;0,"Loss","Breakeven")))</f>
      </c>
      <c r="U343" s="7"/>
      <c r="V343" s="7"/>
      <c r="W343" s="7"/>
      <c r="X343" s="7"/>
      <c r="Y343" s="7"/>
    </row>
    <row r="344" spans="1:25" x14ac:dyDescent="0.25">
      <c r="A344" s="6"/>
      <c r="B344" s="7"/>
      <c r="C344" s="7"/>
      <c r="D344" s="6"/>
      <c r="E344" s="8"/>
      <c r="F344" s="7"/>
      <c r="G344" s="7"/>
      <c r="H344" s="9"/>
      <c r="I344" s="9"/>
      <c r="J344" s="10">
        <f>IF(OR(H344="",I344=""),"",H344*I344)</f>
      </c>
      <c r="K344" s="11"/>
      <c r="L344" s="11"/>
      <c r="M344" s="11"/>
      <c r="N344" s="11"/>
      <c r="O344" s="12"/>
      <c r="P344" s="13">
        <f>IF(OR(J344="",K344="",L344="",G344=""),"",IF(G344="Sell",(K344-L344)*J344,(L344-K344)*J344))</f>
      </c>
      <c r="Q344" s="13">
        <f>IF(P344="","",P344-N(O344))</f>
      </c>
      <c r="R344" s="13">
        <f>IF(OR(J344="",K344="",M344=""),"",ABS(K344-M344)*J344)</f>
      </c>
      <c r="S344" s="14">
        <f>IF(OR(Q344="",R344="",R344=0),"",Q344/R344)</f>
      </c>
      <c r="T344" s="15">
        <f>IF(Q344="","",IF(Q344&gt;0,"Win",IF(Q344&lt;0,"Loss","Breakeven")))</f>
      </c>
      <c r="U344" s="7"/>
      <c r="V344" s="7"/>
      <c r="W344" s="7"/>
      <c r="X344" s="7"/>
      <c r="Y344" s="7"/>
    </row>
    <row r="345" spans="1:25" x14ac:dyDescent="0.25">
      <c r="A345" s="6"/>
      <c r="B345" s="7"/>
      <c r="C345" s="7"/>
      <c r="D345" s="6"/>
      <c r="E345" s="8"/>
      <c r="F345" s="7"/>
      <c r="G345" s="7"/>
      <c r="H345" s="9"/>
      <c r="I345" s="9"/>
      <c r="J345" s="10">
        <f>IF(OR(H345="",I345=""),"",H345*I345)</f>
      </c>
      <c r="K345" s="11"/>
      <c r="L345" s="11"/>
      <c r="M345" s="11"/>
      <c r="N345" s="11"/>
      <c r="O345" s="12"/>
      <c r="P345" s="13">
        <f>IF(OR(J345="",K345="",L345="",G345=""),"",IF(G345="Sell",(K345-L345)*J345,(L345-K345)*J345))</f>
      </c>
      <c r="Q345" s="13">
        <f>IF(P345="","",P345-N(O345))</f>
      </c>
      <c r="R345" s="13">
        <f>IF(OR(J345="",K345="",M345=""),"",ABS(K345-M345)*J345)</f>
      </c>
      <c r="S345" s="14">
        <f>IF(OR(Q345="",R345="",R345=0),"",Q345/R345)</f>
      </c>
      <c r="T345" s="15">
        <f>IF(Q345="","",IF(Q345&gt;0,"Win",IF(Q345&lt;0,"Loss","Breakeven")))</f>
      </c>
      <c r="U345" s="7"/>
      <c r="V345" s="7"/>
      <c r="W345" s="7"/>
      <c r="X345" s="7"/>
      <c r="Y345" s="7"/>
    </row>
    <row r="346" spans="1:25" x14ac:dyDescent="0.25">
      <c r="A346" s="6"/>
      <c r="B346" s="7"/>
      <c r="C346" s="7"/>
      <c r="D346" s="6"/>
      <c r="E346" s="8"/>
      <c r="F346" s="7"/>
      <c r="G346" s="7"/>
      <c r="H346" s="9"/>
      <c r="I346" s="9"/>
      <c r="J346" s="10">
        <f>IF(OR(H346="",I346=""),"",H346*I346)</f>
      </c>
      <c r="K346" s="11"/>
      <c r="L346" s="11"/>
      <c r="M346" s="11"/>
      <c r="N346" s="11"/>
      <c r="O346" s="12"/>
      <c r="P346" s="13">
        <f>IF(OR(J346="",K346="",L346="",G346=""),"",IF(G346="Sell",(K346-L346)*J346,(L346-K346)*J346))</f>
      </c>
      <c r="Q346" s="13">
        <f>IF(P346="","",P346-N(O346))</f>
      </c>
      <c r="R346" s="13">
        <f>IF(OR(J346="",K346="",M346=""),"",ABS(K346-M346)*J346)</f>
      </c>
      <c r="S346" s="14">
        <f>IF(OR(Q346="",R346="",R346=0),"",Q346/R346)</f>
      </c>
      <c r="T346" s="15">
        <f>IF(Q346="","",IF(Q346&gt;0,"Win",IF(Q346&lt;0,"Loss","Breakeven")))</f>
      </c>
      <c r="U346" s="7"/>
      <c r="V346" s="7"/>
      <c r="W346" s="7"/>
      <c r="X346" s="7"/>
      <c r="Y346" s="7"/>
    </row>
    <row r="347" spans="1:25" x14ac:dyDescent="0.25">
      <c r="A347" s="6"/>
      <c r="B347" s="7"/>
      <c r="C347" s="7"/>
      <c r="D347" s="6"/>
      <c r="E347" s="8"/>
      <c r="F347" s="7"/>
      <c r="G347" s="7"/>
      <c r="H347" s="9"/>
      <c r="I347" s="9"/>
      <c r="J347" s="10">
        <f>IF(OR(H347="",I347=""),"",H347*I347)</f>
      </c>
      <c r="K347" s="11"/>
      <c r="L347" s="11"/>
      <c r="M347" s="11"/>
      <c r="N347" s="11"/>
      <c r="O347" s="12"/>
      <c r="P347" s="13">
        <f>IF(OR(J347="",K347="",L347="",G347=""),"",IF(G347="Sell",(K347-L347)*J347,(L347-K347)*J347))</f>
      </c>
      <c r="Q347" s="13">
        <f>IF(P347="","",P347-N(O347))</f>
      </c>
      <c r="R347" s="13">
        <f>IF(OR(J347="",K347="",M347=""),"",ABS(K347-M347)*J347)</f>
      </c>
      <c r="S347" s="14">
        <f>IF(OR(Q347="",R347="",R347=0),"",Q347/R347)</f>
      </c>
      <c r="T347" s="15">
        <f>IF(Q347="","",IF(Q347&gt;0,"Win",IF(Q347&lt;0,"Loss","Breakeven")))</f>
      </c>
      <c r="U347" s="7"/>
      <c r="V347" s="7"/>
      <c r="W347" s="7"/>
      <c r="X347" s="7"/>
      <c r="Y347" s="7"/>
    </row>
    <row r="348" spans="1:25" x14ac:dyDescent="0.25">
      <c r="A348" s="6"/>
      <c r="B348" s="7"/>
      <c r="C348" s="7"/>
      <c r="D348" s="6"/>
      <c r="E348" s="8"/>
      <c r="F348" s="7"/>
      <c r="G348" s="7"/>
      <c r="H348" s="9"/>
      <c r="I348" s="9"/>
      <c r="J348" s="10">
        <f>IF(OR(H348="",I348=""),"",H348*I348)</f>
      </c>
      <c r="K348" s="11"/>
      <c r="L348" s="11"/>
      <c r="M348" s="11"/>
      <c r="N348" s="11"/>
      <c r="O348" s="12"/>
      <c r="P348" s="13">
        <f>IF(OR(J348="",K348="",L348="",G348=""),"",IF(G348="Sell",(K348-L348)*J348,(L348-K348)*J348))</f>
      </c>
      <c r="Q348" s="13">
        <f>IF(P348="","",P348-N(O348))</f>
      </c>
      <c r="R348" s="13">
        <f>IF(OR(J348="",K348="",M348=""),"",ABS(K348-M348)*J348)</f>
      </c>
      <c r="S348" s="14">
        <f>IF(OR(Q348="",R348="",R348=0),"",Q348/R348)</f>
      </c>
      <c r="T348" s="15">
        <f>IF(Q348="","",IF(Q348&gt;0,"Win",IF(Q348&lt;0,"Loss","Breakeven")))</f>
      </c>
      <c r="U348" s="7"/>
      <c r="V348" s="7"/>
      <c r="W348" s="7"/>
      <c r="X348" s="7"/>
      <c r="Y348" s="7"/>
    </row>
    <row r="349" spans="1:25" x14ac:dyDescent="0.25">
      <c r="A349" s="6"/>
      <c r="B349" s="7"/>
      <c r="C349" s="7"/>
      <c r="D349" s="6"/>
      <c r="E349" s="8"/>
      <c r="F349" s="7"/>
      <c r="G349" s="7"/>
      <c r="H349" s="9"/>
      <c r="I349" s="9"/>
      <c r="J349" s="10">
        <f>IF(OR(H349="",I349=""),"",H349*I349)</f>
      </c>
      <c r="K349" s="11"/>
      <c r="L349" s="11"/>
      <c r="M349" s="11"/>
      <c r="N349" s="11"/>
      <c r="O349" s="12"/>
      <c r="P349" s="13">
        <f>IF(OR(J349="",K349="",L349="",G349=""),"",IF(G349="Sell",(K349-L349)*J349,(L349-K349)*J349))</f>
      </c>
      <c r="Q349" s="13">
        <f>IF(P349="","",P349-N(O349))</f>
      </c>
      <c r="R349" s="13">
        <f>IF(OR(J349="",K349="",M349=""),"",ABS(K349-M349)*J349)</f>
      </c>
      <c r="S349" s="14">
        <f>IF(OR(Q349="",R349="",R349=0),"",Q349/R349)</f>
      </c>
      <c r="T349" s="15">
        <f>IF(Q349="","",IF(Q349&gt;0,"Win",IF(Q349&lt;0,"Loss","Breakeven")))</f>
      </c>
      <c r="U349" s="7"/>
      <c r="V349" s="7"/>
      <c r="W349" s="7"/>
      <c r="X349" s="7"/>
      <c r="Y349" s="7"/>
    </row>
    <row r="350" spans="1:25" x14ac:dyDescent="0.25">
      <c r="A350" s="6"/>
      <c r="B350" s="7"/>
      <c r="C350" s="7"/>
      <c r="D350" s="6"/>
      <c r="E350" s="8"/>
      <c r="F350" s="7"/>
      <c r="G350" s="7"/>
      <c r="H350" s="9"/>
      <c r="I350" s="9"/>
      <c r="J350" s="10">
        <f>IF(OR(H350="",I350=""),"",H350*I350)</f>
      </c>
      <c r="K350" s="11"/>
      <c r="L350" s="11"/>
      <c r="M350" s="11"/>
      <c r="N350" s="11"/>
      <c r="O350" s="12"/>
      <c r="P350" s="13">
        <f>IF(OR(J350="",K350="",L350="",G350=""),"",IF(G350="Sell",(K350-L350)*J350,(L350-K350)*J350))</f>
      </c>
      <c r="Q350" s="13">
        <f>IF(P350="","",P350-N(O350))</f>
      </c>
      <c r="R350" s="13">
        <f>IF(OR(J350="",K350="",M350=""),"",ABS(K350-M350)*J350)</f>
      </c>
      <c r="S350" s="14">
        <f>IF(OR(Q350="",R350="",R350=0),"",Q350/R350)</f>
      </c>
      <c r="T350" s="15">
        <f>IF(Q350="","",IF(Q350&gt;0,"Win",IF(Q350&lt;0,"Loss","Breakeven")))</f>
      </c>
      <c r="U350" s="7"/>
      <c r="V350" s="7"/>
      <c r="W350" s="7"/>
      <c r="X350" s="7"/>
      <c r="Y350" s="7"/>
    </row>
    <row r="351" spans="1:25" x14ac:dyDescent="0.25">
      <c r="A351" s="6"/>
      <c r="B351" s="7"/>
      <c r="C351" s="7"/>
      <c r="D351" s="6"/>
      <c r="E351" s="8"/>
      <c r="F351" s="7"/>
      <c r="G351" s="7"/>
      <c r="H351" s="9"/>
      <c r="I351" s="9"/>
      <c r="J351" s="10">
        <f>IF(OR(H351="",I351=""),"",H351*I351)</f>
      </c>
      <c r="K351" s="11"/>
      <c r="L351" s="11"/>
      <c r="M351" s="11"/>
      <c r="N351" s="11"/>
      <c r="O351" s="12"/>
      <c r="P351" s="13">
        <f>IF(OR(J351="",K351="",L351="",G351=""),"",IF(G351="Sell",(K351-L351)*J351,(L351-K351)*J351))</f>
      </c>
      <c r="Q351" s="13">
        <f>IF(P351="","",P351-N(O351))</f>
      </c>
      <c r="R351" s="13">
        <f>IF(OR(J351="",K351="",M351=""),"",ABS(K351-M351)*J351)</f>
      </c>
      <c r="S351" s="14">
        <f>IF(OR(Q351="",R351="",R351=0),"",Q351/R351)</f>
      </c>
      <c r="T351" s="15">
        <f>IF(Q351="","",IF(Q351&gt;0,"Win",IF(Q351&lt;0,"Loss","Breakeven")))</f>
      </c>
      <c r="U351" s="7"/>
      <c r="V351" s="7"/>
      <c r="W351" s="7"/>
      <c r="X351" s="7"/>
      <c r="Y351" s="7"/>
    </row>
    <row r="352" spans="1:25" x14ac:dyDescent="0.25">
      <c r="A352" s="6"/>
      <c r="B352" s="7"/>
      <c r="C352" s="7"/>
      <c r="D352" s="6"/>
      <c r="E352" s="8"/>
      <c r="F352" s="7"/>
      <c r="G352" s="7"/>
      <c r="H352" s="9"/>
      <c r="I352" s="9"/>
      <c r="J352" s="10">
        <f>IF(OR(H352="",I352=""),"",H352*I352)</f>
      </c>
      <c r="K352" s="11"/>
      <c r="L352" s="11"/>
      <c r="M352" s="11"/>
      <c r="N352" s="11"/>
      <c r="O352" s="12"/>
      <c r="P352" s="13">
        <f>IF(OR(J352="",K352="",L352="",G352=""),"",IF(G352="Sell",(K352-L352)*J352,(L352-K352)*J352))</f>
      </c>
      <c r="Q352" s="13">
        <f>IF(P352="","",P352-N(O352))</f>
      </c>
      <c r="R352" s="13">
        <f>IF(OR(J352="",K352="",M352=""),"",ABS(K352-M352)*J352)</f>
      </c>
      <c r="S352" s="14">
        <f>IF(OR(Q352="",R352="",R352=0),"",Q352/R352)</f>
      </c>
      <c r="T352" s="15">
        <f>IF(Q352="","",IF(Q352&gt;0,"Win",IF(Q352&lt;0,"Loss","Breakeven")))</f>
      </c>
      <c r="U352" s="7"/>
      <c r="V352" s="7"/>
      <c r="W352" s="7"/>
      <c r="X352" s="7"/>
      <c r="Y352" s="7"/>
    </row>
    <row r="353" spans="1:25" x14ac:dyDescent="0.25">
      <c r="A353" s="6"/>
      <c r="B353" s="7"/>
      <c r="C353" s="7"/>
      <c r="D353" s="6"/>
      <c r="E353" s="8"/>
      <c r="F353" s="7"/>
      <c r="G353" s="7"/>
      <c r="H353" s="9"/>
      <c r="I353" s="9"/>
      <c r="J353" s="10">
        <f>IF(OR(H353="",I353=""),"",H353*I353)</f>
      </c>
      <c r="K353" s="11"/>
      <c r="L353" s="11"/>
      <c r="M353" s="11"/>
      <c r="N353" s="11"/>
      <c r="O353" s="12"/>
      <c r="P353" s="13">
        <f>IF(OR(J353="",K353="",L353="",G353=""),"",IF(G353="Sell",(K353-L353)*J353,(L353-K353)*J353))</f>
      </c>
      <c r="Q353" s="13">
        <f>IF(P353="","",P353-N(O353))</f>
      </c>
      <c r="R353" s="13">
        <f>IF(OR(J353="",K353="",M353=""),"",ABS(K353-M353)*J353)</f>
      </c>
      <c r="S353" s="14">
        <f>IF(OR(Q353="",R353="",R353=0),"",Q353/R353)</f>
      </c>
      <c r="T353" s="15">
        <f>IF(Q353="","",IF(Q353&gt;0,"Win",IF(Q353&lt;0,"Loss","Breakeven")))</f>
      </c>
      <c r="U353" s="7"/>
      <c r="V353" s="7"/>
      <c r="W353" s="7"/>
      <c r="X353" s="7"/>
      <c r="Y353" s="7"/>
    </row>
    <row r="354" spans="1:25" x14ac:dyDescent="0.25">
      <c r="A354" s="6"/>
      <c r="B354" s="7"/>
      <c r="C354" s="7"/>
      <c r="D354" s="6"/>
      <c r="E354" s="8"/>
      <c r="F354" s="7"/>
      <c r="G354" s="7"/>
      <c r="H354" s="9"/>
      <c r="I354" s="9"/>
      <c r="J354" s="10">
        <f>IF(OR(H354="",I354=""),"",H354*I354)</f>
      </c>
      <c r="K354" s="11"/>
      <c r="L354" s="11"/>
      <c r="M354" s="11"/>
      <c r="N354" s="11"/>
      <c r="O354" s="12"/>
      <c r="P354" s="13">
        <f>IF(OR(J354="",K354="",L354="",G354=""),"",IF(G354="Sell",(K354-L354)*J354,(L354-K354)*J354))</f>
      </c>
      <c r="Q354" s="13">
        <f>IF(P354="","",P354-N(O354))</f>
      </c>
      <c r="R354" s="13">
        <f>IF(OR(J354="",K354="",M354=""),"",ABS(K354-M354)*J354)</f>
      </c>
      <c r="S354" s="14">
        <f>IF(OR(Q354="",R354="",R354=0),"",Q354/R354)</f>
      </c>
      <c r="T354" s="15">
        <f>IF(Q354="","",IF(Q354&gt;0,"Win",IF(Q354&lt;0,"Loss","Breakeven")))</f>
      </c>
      <c r="U354" s="7"/>
      <c r="V354" s="7"/>
      <c r="W354" s="7"/>
      <c r="X354" s="7"/>
      <c r="Y354" s="7"/>
    </row>
    <row r="355" spans="1:25" x14ac:dyDescent="0.25">
      <c r="A355" s="6"/>
      <c r="B355" s="7"/>
      <c r="C355" s="7"/>
      <c r="D355" s="6"/>
      <c r="E355" s="8"/>
      <c r="F355" s="7"/>
      <c r="G355" s="7"/>
      <c r="H355" s="9"/>
      <c r="I355" s="9"/>
      <c r="J355" s="10">
        <f>IF(OR(H355="",I355=""),"",H355*I355)</f>
      </c>
      <c r="K355" s="11"/>
      <c r="L355" s="11"/>
      <c r="M355" s="11"/>
      <c r="N355" s="11"/>
      <c r="O355" s="12"/>
      <c r="P355" s="13">
        <f>IF(OR(J355="",K355="",L355="",G355=""),"",IF(G355="Sell",(K355-L355)*J355,(L355-K355)*J355))</f>
      </c>
      <c r="Q355" s="13">
        <f>IF(P355="","",P355-N(O355))</f>
      </c>
      <c r="R355" s="13">
        <f>IF(OR(J355="",K355="",M355=""),"",ABS(K355-M355)*J355)</f>
      </c>
      <c r="S355" s="14">
        <f>IF(OR(Q355="",R355="",R355=0),"",Q355/R355)</f>
      </c>
      <c r="T355" s="15">
        <f>IF(Q355="","",IF(Q355&gt;0,"Win",IF(Q355&lt;0,"Loss","Breakeven")))</f>
      </c>
      <c r="U355" s="7"/>
      <c r="V355" s="7"/>
      <c r="W355" s="7"/>
      <c r="X355" s="7"/>
      <c r="Y355" s="7"/>
    </row>
    <row r="356" spans="1:25" x14ac:dyDescent="0.25">
      <c r="A356" s="6"/>
      <c r="B356" s="7"/>
      <c r="C356" s="7"/>
      <c r="D356" s="6"/>
      <c r="E356" s="8"/>
      <c r="F356" s="7"/>
      <c r="G356" s="7"/>
      <c r="H356" s="9"/>
      <c r="I356" s="9"/>
      <c r="J356" s="10">
        <f>IF(OR(H356="",I356=""),"",H356*I356)</f>
      </c>
      <c r="K356" s="11"/>
      <c r="L356" s="11"/>
      <c r="M356" s="11"/>
      <c r="N356" s="11"/>
      <c r="O356" s="12"/>
      <c r="P356" s="13">
        <f>IF(OR(J356="",K356="",L356="",G356=""),"",IF(G356="Sell",(K356-L356)*J356,(L356-K356)*J356))</f>
      </c>
      <c r="Q356" s="13">
        <f>IF(P356="","",P356-N(O356))</f>
      </c>
      <c r="R356" s="13">
        <f>IF(OR(J356="",K356="",M356=""),"",ABS(K356-M356)*J356)</f>
      </c>
      <c r="S356" s="14">
        <f>IF(OR(Q356="",R356="",R356=0),"",Q356/R356)</f>
      </c>
      <c r="T356" s="15">
        <f>IF(Q356="","",IF(Q356&gt;0,"Win",IF(Q356&lt;0,"Loss","Breakeven")))</f>
      </c>
      <c r="U356" s="7"/>
      <c r="V356" s="7"/>
      <c r="W356" s="7"/>
      <c r="X356" s="7"/>
      <c r="Y356" s="7"/>
    </row>
    <row r="357" spans="1:25" x14ac:dyDescent="0.25">
      <c r="A357" s="6"/>
      <c r="B357" s="7"/>
      <c r="C357" s="7"/>
      <c r="D357" s="6"/>
      <c r="E357" s="8"/>
      <c r="F357" s="7"/>
      <c r="G357" s="7"/>
      <c r="H357" s="9"/>
      <c r="I357" s="9"/>
      <c r="J357" s="10">
        <f>IF(OR(H357="",I357=""),"",H357*I357)</f>
      </c>
      <c r="K357" s="11"/>
      <c r="L357" s="11"/>
      <c r="M357" s="11"/>
      <c r="N357" s="11"/>
      <c r="O357" s="12"/>
      <c r="P357" s="13">
        <f>IF(OR(J357="",K357="",L357="",G357=""),"",IF(G357="Sell",(K357-L357)*J357,(L357-K357)*J357))</f>
      </c>
      <c r="Q357" s="13">
        <f>IF(P357="","",P357-N(O357))</f>
      </c>
      <c r="R357" s="13">
        <f>IF(OR(J357="",K357="",M357=""),"",ABS(K357-M357)*J357)</f>
      </c>
      <c r="S357" s="14">
        <f>IF(OR(Q357="",R357="",R357=0),"",Q357/R357)</f>
      </c>
      <c r="T357" s="15">
        <f>IF(Q357="","",IF(Q357&gt;0,"Win",IF(Q357&lt;0,"Loss","Breakeven")))</f>
      </c>
      <c r="U357" s="7"/>
      <c r="V357" s="7"/>
      <c r="W357" s="7"/>
      <c r="X357" s="7"/>
      <c r="Y357" s="7"/>
    </row>
    <row r="358" spans="1:25" x14ac:dyDescent="0.25">
      <c r="A358" s="6"/>
      <c r="B358" s="7"/>
      <c r="C358" s="7"/>
      <c r="D358" s="6"/>
      <c r="E358" s="8"/>
      <c r="F358" s="7"/>
      <c r="G358" s="7"/>
      <c r="H358" s="9"/>
      <c r="I358" s="9"/>
      <c r="J358" s="10">
        <f>IF(OR(H358="",I358=""),"",H358*I358)</f>
      </c>
      <c r="K358" s="11"/>
      <c r="L358" s="11"/>
      <c r="M358" s="11"/>
      <c r="N358" s="11"/>
      <c r="O358" s="12"/>
      <c r="P358" s="13">
        <f>IF(OR(J358="",K358="",L358="",G358=""),"",IF(G358="Sell",(K358-L358)*J358,(L358-K358)*J358))</f>
      </c>
      <c r="Q358" s="13">
        <f>IF(P358="","",P358-N(O358))</f>
      </c>
      <c r="R358" s="13">
        <f>IF(OR(J358="",K358="",M358=""),"",ABS(K358-M358)*J358)</f>
      </c>
      <c r="S358" s="14">
        <f>IF(OR(Q358="",R358="",R358=0),"",Q358/R358)</f>
      </c>
      <c r="T358" s="15">
        <f>IF(Q358="","",IF(Q358&gt;0,"Win",IF(Q358&lt;0,"Loss","Breakeven")))</f>
      </c>
      <c r="U358" s="7"/>
      <c r="V358" s="7"/>
      <c r="W358" s="7"/>
      <c r="X358" s="7"/>
      <c r="Y358" s="7"/>
    </row>
    <row r="359" spans="1:25" x14ac:dyDescent="0.25">
      <c r="A359" s="6"/>
      <c r="B359" s="7"/>
      <c r="C359" s="7"/>
      <c r="D359" s="6"/>
      <c r="E359" s="8"/>
      <c r="F359" s="7"/>
      <c r="G359" s="7"/>
      <c r="H359" s="9"/>
      <c r="I359" s="9"/>
      <c r="J359" s="10">
        <f>IF(OR(H359="",I359=""),"",H359*I359)</f>
      </c>
      <c r="K359" s="11"/>
      <c r="L359" s="11"/>
      <c r="M359" s="11"/>
      <c r="N359" s="11"/>
      <c r="O359" s="12"/>
      <c r="P359" s="13">
        <f>IF(OR(J359="",K359="",L359="",G359=""),"",IF(G359="Sell",(K359-L359)*J359,(L359-K359)*J359))</f>
      </c>
      <c r="Q359" s="13">
        <f>IF(P359="","",P359-N(O359))</f>
      </c>
      <c r="R359" s="13">
        <f>IF(OR(J359="",K359="",M359=""),"",ABS(K359-M359)*J359)</f>
      </c>
      <c r="S359" s="14">
        <f>IF(OR(Q359="",R359="",R359=0),"",Q359/R359)</f>
      </c>
      <c r="T359" s="15">
        <f>IF(Q359="","",IF(Q359&gt;0,"Win",IF(Q359&lt;0,"Loss","Breakeven")))</f>
      </c>
      <c r="U359" s="7"/>
      <c r="V359" s="7"/>
      <c r="W359" s="7"/>
      <c r="X359" s="7"/>
      <c r="Y359" s="7"/>
    </row>
    <row r="360" spans="1:25" x14ac:dyDescent="0.25">
      <c r="A360" s="6"/>
      <c r="B360" s="7"/>
      <c r="C360" s="7"/>
      <c r="D360" s="6"/>
      <c r="E360" s="8"/>
      <c r="F360" s="7"/>
      <c r="G360" s="7"/>
      <c r="H360" s="9"/>
      <c r="I360" s="9"/>
      <c r="J360" s="10">
        <f>IF(OR(H360="",I360=""),"",H360*I360)</f>
      </c>
      <c r="K360" s="11"/>
      <c r="L360" s="11"/>
      <c r="M360" s="11"/>
      <c r="N360" s="11"/>
      <c r="O360" s="12"/>
      <c r="P360" s="13">
        <f>IF(OR(J360="",K360="",L360="",G360=""),"",IF(G360="Sell",(K360-L360)*J360,(L360-K360)*J360))</f>
      </c>
      <c r="Q360" s="13">
        <f>IF(P360="","",P360-N(O360))</f>
      </c>
      <c r="R360" s="13">
        <f>IF(OR(J360="",K360="",M360=""),"",ABS(K360-M360)*J360)</f>
      </c>
      <c r="S360" s="14">
        <f>IF(OR(Q360="",R360="",R360=0),"",Q360/R360)</f>
      </c>
      <c r="T360" s="15">
        <f>IF(Q360="","",IF(Q360&gt;0,"Win",IF(Q360&lt;0,"Loss","Breakeven")))</f>
      </c>
      <c r="U360" s="7"/>
      <c r="V360" s="7"/>
      <c r="W360" s="7"/>
      <c r="X360" s="7"/>
      <c r="Y360" s="7"/>
    </row>
    <row r="361" spans="1:25" x14ac:dyDescent="0.25">
      <c r="A361" s="6"/>
      <c r="B361" s="7"/>
      <c r="C361" s="7"/>
      <c r="D361" s="6"/>
      <c r="E361" s="8"/>
      <c r="F361" s="7"/>
      <c r="G361" s="7"/>
      <c r="H361" s="9"/>
      <c r="I361" s="9"/>
      <c r="J361" s="10">
        <f>IF(OR(H361="",I361=""),"",H361*I361)</f>
      </c>
      <c r="K361" s="11"/>
      <c r="L361" s="11"/>
      <c r="M361" s="11"/>
      <c r="N361" s="11"/>
      <c r="O361" s="12"/>
      <c r="P361" s="13">
        <f>IF(OR(J361="",K361="",L361="",G361=""),"",IF(G361="Sell",(K361-L361)*J361,(L361-K361)*J361))</f>
      </c>
      <c r="Q361" s="13">
        <f>IF(P361="","",P361-N(O361))</f>
      </c>
      <c r="R361" s="13">
        <f>IF(OR(J361="",K361="",M361=""),"",ABS(K361-M361)*J361)</f>
      </c>
      <c r="S361" s="14">
        <f>IF(OR(Q361="",R361="",R361=0),"",Q361/R361)</f>
      </c>
      <c r="T361" s="15">
        <f>IF(Q361="","",IF(Q361&gt;0,"Win",IF(Q361&lt;0,"Loss","Breakeven")))</f>
      </c>
      <c r="U361" s="7"/>
      <c r="V361" s="7"/>
      <c r="W361" s="7"/>
      <c r="X361" s="7"/>
      <c r="Y361" s="7"/>
    </row>
    <row r="362" spans="1:25" x14ac:dyDescent="0.25">
      <c r="A362" s="6"/>
      <c r="B362" s="7"/>
      <c r="C362" s="7"/>
      <c r="D362" s="6"/>
      <c r="E362" s="8"/>
      <c r="F362" s="7"/>
      <c r="G362" s="7"/>
      <c r="H362" s="9"/>
      <c r="I362" s="9"/>
      <c r="J362" s="10">
        <f>IF(OR(H362="",I362=""),"",H362*I362)</f>
      </c>
      <c r="K362" s="11"/>
      <c r="L362" s="11"/>
      <c r="M362" s="11"/>
      <c r="N362" s="11"/>
      <c r="O362" s="12"/>
      <c r="P362" s="13">
        <f>IF(OR(J362="",K362="",L362="",G362=""),"",IF(G362="Sell",(K362-L362)*J362,(L362-K362)*J362))</f>
      </c>
      <c r="Q362" s="13">
        <f>IF(P362="","",P362-N(O362))</f>
      </c>
      <c r="R362" s="13">
        <f>IF(OR(J362="",K362="",M362=""),"",ABS(K362-M362)*J362)</f>
      </c>
      <c r="S362" s="14">
        <f>IF(OR(Q362="",R362="",R362=0),"",Q362/R362)</f>
      </c>
      <c r="T362" s="15">
        <f>IF(Q362="","",IF(Q362&gt;0,"Win",IF(Q362&lt;0,"Loss","Breakeven")))</f>
      </c>
      <c r="U362" s="7"/>
      <c r="V362" s="7"/>
      <c r="W362" s="7"/>
      <c r="X362" s="7"/>
      <c r="Y362" s="7"/>
    </row>
    <row r="363" spans="1:25" x14ac:dyDescent="0.25">
      <c r="A363" s="6"/>
      <c r="B363" s="7"/>
      <c r="C363" s="7"/>
      <c r="D363" s="6"/>
      <c r="E363" s="8"/>
      <c r="F363" s="7"/>
      <c r="G363" s="7"/>
      <c r="H363" s="9"/>
      <c r="I363" s="9"/>
      <c r="J363" s="10">
        <f>IF(OR(H363="",I363=""),"",H363*I363)</f>
      </c>
      <c r="K363" s="11"/>
      <c r="L363" s="11"/>
      <c r="M363" s="11"/>
      <c r="N363" s="11"/>
      <c r="O363" s="12"/>
      <c r="P363" s="13">
        <f>IF(OR(J363="",K363="",L363="",G363=""),"",IF(G363="Sell",(K363-L363)*J363,(L363-K363)*J363))</f>
      </c>
      <c r="Q363" s="13">
        <f>IF(P363="","",P363-N(O363))</f>
      </c>
      <c r="R363" s="13">
        <f>IF(OR(J363="",K363="",M363=""),"",ABS(K363-M363)*J363)</f>
      </c>
      <c r="S363" s="14">
        <f>IF(OR(Q363="",R363="",R363=0),"",Q363/R363)</f>
      </c>
      <c r="T363" s="15">
        <f>IF(Q363="","",IF(Q363&gt;0,"Win",IF(Q363&lt;0,"Loss","Breakeven")))</f>
      </c>
      <c r="U363" s="7"/>
      <c r="V363" s="7"/>
      <c r="W363" s="7"/>
      <c r="X363" s="7"/>
      <c r="Y363" s="7"/>
    </row>
    <row r="364" spans="1:25" x14ac:dyDescent="0.25">
      <c r="A364" s="6"/>
      <c r="B364" s="7"/>
      <c r="C364" s="7"/>
      <c r="D364" s="6"/>
      <c r="E364" s="8"/>
      <c r="F364" s="7"/>
      <c r="G364" s="7"/>
      <c r="H364" s="9"/>
      <c r="I364" s="9"/>
      <c r="J364" s="10">
        <f>IF(OR(H364="",I364=""),"",H364*I364)</f>
      </c>
      <c r="K364" s="11"/>
      <c r="L364" s="11"/>
      <c r="M364" s="11"/>
      <c r="N364" s="11"/>
      <c r="O364" s="12"/>
      <c r="P364" s="13">
        <f>IF(OR(J364="",K364="",L364="",G364=""),"",IF(G364="Sell",(K364-L364)*J364,(L364-K364)*J364))</f>
      </c>
      <c r="Q364" s="13">
        <f>IF(P364="","",P364-N(O364))</f>
      </c>
      <c r="R364" s="13">
        <f>IF(OR(J364="",K364="",M364=""),"",ABS(K364-M364)*J364)</f>
      </c>
      <c r="S364" s="14">
        <f>IF(OR(Q364="",R364="",R364=0),"",Q364/R364)</f>
      </c>
      <c r="T364" s="15">
        <f>IF(Q364="","",IF(Q364&gt;0,"Win",IF(Q364&lt;0,"Loss","Breakeven")))</f>
      </c>
      <c r="U364" s="7"/>
      <c r="V364" s="7"/>
      <c r="W364" s="7"/>
      <c r="X364" s="7"/>
      <c r="Y364" s="7"/>
    </row>
    <row r="365" spans="1:25" x14ac:dyDescent="0.25">
      <c r="A365" s="6"/>
      <c r="B365" s="7"/>
      <c r="C365" s="7"/>
      <c r="D365" s="6"/>
      <c r="E365" s="8"/>
      <c r="F365" s="7"/>
      <c r="G365" s="7"/>
      <c r="H365" s="9"/>
      <c r="I365" s="9"/>
      <c r="J365" s="10">
        <f>IF(OR(H365="",I365=""),"",H365*I365)</f>
      </c>
      <c r="K365" s="11"/>
      <c r="L365" s="11"/>
      <c r="M365" s="11"/>
      <c r="N365" s="11"/>
      <c r="O365" s="12"/>
      <c r="P365" s="13">
        <f>IF(OR(J365="",K365="",L365="",G365=""),"",IF(G365="Sell",(K365-L365)*J365,(L365-K365)*J365))</f>
      </c>
      <c r="Q365" s="13">
        <f>IF(P365="","",P365-N(O365))</f>
      </c>
      <c r="R365" s="13">
        <f>IF(OR(J365="",K365="",M365=""),"",ABS(K365-M365)*J365)</f>
      </c>
      <c r="S365" s="14">
        <f>IF(OR(Q365="",R365="",R365=0),"",Q365/R365)</f>
      </c>
      <c r="T365" s="15">
        <f>IF(Q365="","",IF(Q365&gt;0,"Win",IF(Q365&lt;0,"Loss","Breakeven")))</f>
      </c>
      <c r="U365" s="7"/>
      <c r="V365" s="7"/>
      <c r="W365" s="7"/>
      <c r="X365" s="7"/>
      <c r="Y365" s="7"/>
    </row>
    <row r="366" spans="1:25" x14ac:dyDescent="0.25">
      <c r="A366" s="6"/>
      <c r="B366" s="7"/>
      <c r="C366" s="7"/>
      <c r="D366" s="6"/>
      <c r="E366" s="8"/>
      <c r="F366" s="7"/>
      <c r="G366" s="7"/>
      <c r="H366" s="9"/>
      <c r="I366" s="9"/>
      <c r="J366" s="10">
        <f>IF(OR(H366="",I366=""),"",H366*I366)</f>
      </c>
      <c r="K366" s="11"/>
      <c r="L366" s="11"/>
      <c r="M366" s="11"/>
      <c r="N366" s="11"/>
      <c r="O366" s="12"/>
      <c r="P366" s="13">
        <f>IF(OR(J366="",K366="",L366="",G366=""),"",IF(G366="Sell",(K366-L366)*J366,(L366-K366)*J366))</f>
      </c>
      <c r="Q366" s="13">
        <f>IF(P366="","",P366-N(O366))</f>
      </c>
      <c r="R366" s="13">
        <f>IF(OR(J366="",K366="",M366=""),"",ABS(K366-M366)*J366)</f>
      </c>
      <c r="S366" s="14">
        <f>IF(OR(Q366="",R366="",R366=0),"",Q366/R366)</f>
      </c>
      <c r="T366" s="15">
        <f>IF(Q366="","",IF(Q366&gt;0,"Win",IF(Q366&lt;0,"Loss","Breakeven")))</f>
      </c>
      <c r="U366" s="7"/>
      <c r="V366" s="7"/>
      <c r="W366" s="7"/>
      <c r="X366" s="7"/>
      <c r="Y366" s="7"/>
    </row>
    <row r="367" spans="1:25" x14ac:dyDescent="0.25">
      <c r="A367" s="6"/>
      <c r="B367" s="7"/>
      <c r="C367" s="7"/>
      <c r="D367" s="6"/>
      <c r="E367" s="8"/>
      <c r="F367" s="7"/>
      <c r="G367" s="7"/>
      <c r="H367" s="9"/>
      <c r="I367" s="9"/>
      <c r="J367" s="10">
        <f>IF(OR(H367="",I367=""),"",H367*I367)</f>
      </c>
      <c r="K367" s="11"/>
      <c r="L367" s="11"/>
      <c r="M367" s="11"/>
      <c r="N367" s="11"/>
      <c r="O367" s="12"/>
      <c r="P367" s="13">
        <f>IF(OR(J367="",K367="",L367="",G367=""),"",IF(G367="Sell",(K367-L367)*J367,(L367-K367)*J367))</f>
      </c>
      <c r="Q367" s="13">
        <f>IF(P367="","",P367-N(O367))</f>
      </c>
      <c r="R367" s="13">
        <f>IF(OR(J367="",K367="",M367=""),"",ABS(K367-M367)*J367)</f>
      </c>
      <c r="S367" s="14">
        <f>IF(OR(Q367="",R367="",R367=0),"",Q367/R367)</f>
      </c>
      <c r="T367" s="15">
        <f>IF(Q367="","",IF(Q367&gt;0,"Win",IF(Q367&lt;0,"Loss","Breakeven")))</f>
      </c>
      <c r="U367" s="7"/>
      <c r="V367" s="7"/>
      <c r="W367" s="7"/>
      <c r="X367" s="7"/>
      <c r="Y367" s="7"/>
    </row>
    <row r="368" spans="1:25" x14ac:dyDescent="0.25">
      <c r="A368" s="6"/>
      <c r="B368" s="7"/>
      <c r="C368" s="7"/>
      <c r="D368" s="6"/>
      <c r="E368" s="8"/>
      <c r="F368" s="7"/>
      <c r="G368" s="7"/>
      <c r="H368" s="9"/>
      <c r="I368" s="9"/>
      <c r="J368" s="10">
        <f>IF(OR(H368="",I368=""),"",H368*I368)</f>
      </c>
      <c r="K368" s="11"/>
      <c r="L368" s="11"/>
      <c r="M368" s="11"/>
      <c r="N368" s="11"/>
      <c r="O368" s="12"/>
      <c r="P368" s="13">
        <f>IF(OR(J368="",K368="",L368="",G368=""),"",IF(G368="Sell",(K368-L368)*J368,(L368-K368)*J368))</f>
      </c>
      <c r="Q368" s="13">
        <f>IF(P368="","",P368-N(O368))</f>
      </c>
      <c r="R368" s="13">
        <f>IF(OR(J368="",K368="",M368=""),"",ABS(K368-M368)*J368)</f>
      </c>
      <c r="S368" s="14">
        <f>IF(OR(Q368="",R368="",R368=0),"",Q368/R368)</f>
      </c>
      <c r="T368" s="15">
        <f>IF(Q368="","",IF(Q368&gt;0,"Win",IF(Q368&lt;0,"Loss","Breakeven")))</f>
      </c>
      <c r="U368" s="7"/>
      <c r="V368" s="7"/>
      <c r="W368" s="7"/>
      <c r="X368" s="7"/>
      <c r="Y368" s="7"/>
    </row>
    <row r="369" spans="1:25" x14ac:dyDescent="0.25">
      <c r="A369" s="6"/>
      <c r="B369" s="7"/>
      <c r="C369" s="7"/>
      <c r="D369" s="6"/>
      <c r="E369" s="8"/>
      <c r="F369" s="7"/>
      <c r="G369" s="7"/>
      <c r="H369" s="9"/>
      <c r="I369" s="9"/>
      <c r="J369" s="10">
        <f>IF(OR(H369="",I369=""),"",H369*I369)</f>
      </c>
      <c r="K369" s="11"/>
      <c r="L369" s="11"/>
      <c r="M369" s="11"/>
      <c r="N369" s="11"/>
      <c r="O369" s="12"/>
      <c r="P369" s="13">
        <f>IF(OR(J369="",K369="",L369="",G369=""),"",IF(G369="Sell",(K369-L369)*J369,(L369-K369)*J369))</f>
      </c>
      <c r="Q369" s="13">
        <f>IF(P369="","",P369-N(O369))</f>
      </c>
      <c r="R369" s="13">
        <f>IF(OR(J369="",K369="",M369=""),"",ABS(K369-M369)*J369)</f>
      </c>
      <c r="S369" s="14">
        <f>IF(OR(Q369="",R369="",R369=0),"",Q369/R369)</f>
      </c>
      <c r="T369" s="15">
        <f>IF(Q369="","",IF(Q369&gt;0,"Win",IF(Q369&lt;0,"Loss","Breakeven")))</f>
      </c>
      <c r="U369" s="7"/>
      <c r="V369" s="7"/>
      <c r="W369" s="7"/>
      <c r="X369" s="7"/>
      <c r="Y369" s="7"/>
    </row>
    <row r="370" spans="1:25" x14ac:dyDescent="0.25">
      <c r="A370" s="6"/>
      <c r="B370" s="7"/>
      <c r="C370" s="7"/>
      <c r="D370" s="6"/>
      <c r="E370" s="8"/>
      <c r="F370" s="7"/>
      <c r="G370" s="7"/>
      <c r="H370" s="9"/>
      <c r="I370" s="9"/>
      <c r="J370" s="10">
        <f>IF(OR(H370="",I370=""),"",H370*I370)</f>
      </c>
      <c r="K370" s="11"/>
      <c r="L370" s="11"/>
      <c r="M370" s="11"/>
      <c r="N370" s="11"/>
      <c r="O370" s="12"/>
      <c r="P370" s="13">
        <f>IF(OR(J370="",K370="",L370="",G370=""),"",IF(G370="Sell",(K370-L370)*J370,(L370-K370)*J370))</f>
      </c>
      <c r="Q370" s="13">
        <f>IF(P370="","",P370-N(O370))</f>
      </c>
      <c r="R370" s="13">
        <f>IF(OR(J370="",K370="",M370=""),"",ABS(K370-M370)*J370)</f>
      </c>
      <c r="S370" s="14">
        <f>IF(OR(Q370="",R370="",R370=0),"",Q370/R370)</f>
      </c>
      <c r="T370" s="15">
        <f>IF(Q370="","",IF(Q370&gt;0,"Win",IF(Q370&lt;0,"Loss","Breakeven")))</f>
      </c>
      <c r="U370" s="7"/>
      <c r="V370" s="7"/>
      <c r="W370" s="7"/>
      <c r="X370" s="7"/>
      <c r="Y370" s="7"/>
    </row>
    <row r="371" spans="1:25" x14ac:dyDescent="0.25">
      <c r="A371" s="6"/>
      <c r="B371" s="7"/>
      <c r="C371" s="7"/>
      <c r="D371" s="6"/>
      <c r="E371" s="8"/>
      <c r="F371" s="7"/>
      <c r="G371" s="7"/>
      <c r="H371" s="9"/>
      <c r="I371" s="9"/>
      <c r="J371" s="10">
        <f>IF(OR(H371="",I371=""),"",H371*I371)</f>
      </c>
      <c r="K371" s="11"/>
      <c r="L371" s="11"/>
      <c r="M371" s="11"/>
      <c r="N371" s="11"/>
      <c r="O371" s="12"/>
      <c r="P371" s="13">
        <f>IF(OR(J371="",K371="",L371="",G371=""),"",IF(G371="Sell",(K371-L371)*J371,(L371-K371)*J371))</f>
      </c>
      <c r="Q371" s="13">
        <f>IF(P371="","",P371-N(O371))</f>
      </c>
      <c r="R371" s="13">
        <f>IF(OR(J371="",K371="",M371=""),"",ABS(K371-M371)*J371)</f>
      </c>
      <c r="S371" s="14">
        <f>IF(OR(Q371="",R371="",R371=0),"",Q371/R371)</f>
      </c>
      <c r="T371" s="15">
        <f>IF(Q371="","",IF(Q371&gt;0,"Win",IF(Q371&lt;0,"Loss","Breakeven")))</f>
      </c>
      <c r="U371" s="7"/>
      <c r="V371" s="7"/>
      <c r="W371" s="7"/>
      <c r="X371" s="7"/>
      <c r="Y371" s="7"/>
    </row>
    <row r="372" spans="1:25" x14ac:dyDescent="0.25">
      <c r="A372" s="6"/>
      <c r="B372" s="7"/>
      <c r="C372" s="7"/>
      <c r="D372" s="6"/>
      <c r="E372" s="8"/>
      <c r="F372" s="7"/>
      <c r="G372" s="7"/>
      <c r="H372" s="9"/>
      <c r="I372" s="9"/>
      <c r="J372" s="10">
        <f>IF(OR(H372="",I372=""),"",H372*I372)</f>
      </c>
      <c r="K372" s="11"/>
      <c r="L372" s="11"/>
      <c r="M372" s="11"/>
      <c r="N372" s="11"/>
      <c r="O372" s="12"/>
      <c r="P372" s="13">
        <f>IF(OR(J372="",K372="",L372="",G372=""),"",IF(G372="Sell",(K372-L372)*J372,(L372-K372)*J372))</f>
      </c>
      <c r="Q372" s="13">
        <f>IF(P372="","",P372-N(O372))</f>
      </c>
      <c r="R372" s="13">
        <f>IF(OR(J372="",K372="",M372=""),"",ABS(K372-M372)*J372)</f>
      </c>
      <c r="S372" s="14">
        <f>IF(OR(Q372="",R372="",R372=0),"",Q372/R372)</f>
      </c>
      <c r="T372" s="15">
        <f>IF(Q372="","",IF(Q372&gt;0,"Win",IF(Q372&lt;0,"Loss","Breakeven")))</f>
      </c>
      <c r="U372" s="7"/>
      <c r="V372" s="7"/>
      <c r="W372" s="7"/>
      <c r="X372" s="7"/>
      <c r="Y372" s="7"/>
    </row>
    <row r="373" spans="1:25" x14ac:dyDescent="0.25">
      <c r="A373" s="6"/>
      <c r="B373" s="7"/>
      <c r="C373" s="7"/>
      <c r="D373" s="6"/>
      <c r="E373" s="8"/>
      <c r="F373" s="7"/>
      <c r="G373" s="7"/>
      <c r="H373" s="9"/>
      <c r="I373" s="9"/>
      <c r="J373" s="10">
        <f>IF(OR(H373="",I373=""),"",H373*I373)</f>
      </c>
      <c r="K373" s="11"/>
      <c r="L373" s="11"/>
      <c r="M373" s="11"/>
      <c r="N373" s="11"/>
      <c r="O373" s="12"/>
      <c r="P373" s="13">
        <f>IF(OR(J373="",K373="",L373="",G373=""),"",IF(G373="Sell",(K373-L373)*J373,(L373-K373)*J373))</f>
      </c>
      <c r="Q373" s="13">
        <f>IF(P373="","",P373-N(O373))</f>
      </c>
      <c r="R373" s="13">
        <f>IF(OR(J373="",K373="",M373=""),"",ABS(K373-M373)*J373)</f>
      </c>
      <c r="S373" s="14">
        <f>IF(OR(Q373="",R373="",R373=0),"",Q373/R373)</f>
      </c>
      <c r="T373" s="15">
        <f>IF(Q373="","",IF(Q373&gt;0,"Win",IF(Q373&lt;0,"Loss","Breakeven")))</f>
      </c>
      <c r="U373" s="7"/>
      <c r="V373" s="7"/>
      <c r="W373" s="7"/>
      <c r="X373" s="7"/>
      <c r="Y373" s="7"/>
    </row>
    <row r="374" spans="1:25" x14ac:dyDescent="0.25">
      <c r="A374" s="6"/>
      <c r="B374" s="7"/>
      <c r="C374" s="7"/>
      <c r="D374" s="6"/>
      <c r="E374" s="8"/>
      <c r="F374" s="7"/>
      <c r="G374" s="7"/>
      <c r="H374" s="9"/>
      <c r="I374" s="9"/>
      <c r="J374" s="10">
        <f>IF(OR(H374="",I374=""),"",H374*I374)</f>
      </c>
      <c r="K374" s="11"/>
      <c r="L374" s="11"/>
      <c r="M374" s="11"/>
      <c r="N374" s="11"/>
      <c r="O374" s="12"/>
      <c r="P374" s="13">
        <f>IF(OR(J374="",K374="",L374="",G374=""),"",IF(G374="Sell",(K374-L374)*J374,(L374-K374)*J374))</f>
      </c>
      <c r="Q374" s="13">
        <f>IF(P374="","",P374-N(O374))</f>
      </c>
      <c r="R374" s="13">
        <f>IF(OR(J374="",K374="",M374=""),"",ABS(K374-M374)*J374)</f>
      </c>
      <c r="S374" s="14">
        <f>IF(OR(Q374="",R374="",R374=0),"",Q374/R374)</f>
      </c>
      <c r="T374" s="15">
        <f>IF(Q374="","",IF(Q374&gt;0,"Win",IF(Q374&lt;0,"Loss","Breakeven")))</f>
      </c>
      <c r="U374" s="7"/>
      <c r="V374" s="7"/>
      <c r="W374" s="7"/>
      <c r="X374" s="7"/>
      <c r="Y374" s="7"/>
    </row>
    <row r="375" spans="1:25" x14ac:dyDescent="0.25">
      <c r="A375" s="6"/>
      <c r="B375" s="7"/>
      <c r="C375" s="7"/>
      <c r="D375" s="6"/>
      <c r="E375" s="8"/>
      <c r="F375" s="7"/>
      <c r="G375" s="7"/>
      <c r="H375" s="9"/>
      <c r="I375" s="9"/>
      <c r="J375" s="10">
        <f>IF(OR(H375="",I375=""),"",H375*I375)</f>
      </c>
      <c r="K375" s="11"/>
      <c r="L375" s="11"/>
      <c r="M375" s="11"/>
      <c r="N375" s="11"/>
      <c r="O375" s="12"/>
      <c r="P375" s="13">
        <f>IF(OR(J375="",K375="",L375="",G375=""),"",IF(G375="Sell",(K375-L375)*J375,(L375-K375)*J375))</f>
      </c>
      <c r="Q375" s="13">
        <f>IF(P375="","",P375-N(O375))</f>
      </c>
      <c r="R375" s="13">
        <f>IF(OR(J375="",K375="",M375=""),"",ABS(K375-M375)*J375)</f>
      </c>
      <c r="S375" s="14">
        <f>IF(OR(Q375="",R375="",R375=0),"",Q375/R375)</f>
      </c>
      <c r="T375" s="15">
        <f>IF(Q375="","",IF(Q375&gt;0,"Win",IF(Q375&lt;0,"Loss","Breakeven")))</f>
      </c>
      <c r="U375" s="7"/>
      <c r="V375" s="7"/>
      <c r="W375" s="7"/>
      <c r="X375" s="7"/>
      <c r="Y375" s="7"/>
    </row>
    <row r="376" spans="1:25" x14ac:dyDescent="0.25">
      <c r="A376" s="6"/>
      <c r="B376" s="7"/>
      <c r="C376" s="7"/>
      <c r="D376" s="6"/>
      <c r="E376" s="8"/>
      <c r="F376" s="7"/>
      <c r="G376" s="7"/>
      <c r="H376" s="9"/>
      <c r="I376" s="9"/>
      <c r="J376" s="10">
        <f>IF(OR(H376="",I376=""),"",H376*I376)</f>
      </c>
      <c r="K376" s="11"/>
      <c r="L376" s="11"/>
      <c r="M376" s="11"/>
      <c r="N376" s="11"/>
      <c r="O376" s="12"/>
      <c r="P376" s="13">
        <f>IF(OR(J376="",K376="",L376="",G376=""),"",IF(G376="Sell",(K376-L376)*J376,(L376-K376)*J376))</f>
      </c>
      <c r="Q376" s="13">
        <f>IF(P376="","",P376-N(O376))</f>
      </c>
      <c r="R376" s="13">
        <f>IF(OR(J376="",K376="",M376=""),"",ABS(K376-M376)*J376)</f>
      </c>
      <c r="S376" s="14">
        <f>IF(OR(Q376="",R376="",R376=0),"",Q376/R376)</f>
      </c>
      <c r="T376" s="15">
        <f>IF(Q376="","",IF(Q376&gt;0,"Win",IF(Q376&lt;0,"Loss","Breakeven")))</f>
      </c>
      <c r="U376" s="7"/>
      <c r="V376" s="7"/>
      <c r="W376" s="7"/>
      <c r="X376" s="7"/>
      <c r="Y376" s="7"/>
    </row>
    <row r="377" spans="1:25" x14ac:dyDescent="0.25">
      <c r="A377" s="6"/>
      <c r="B377" s="7"/>
      <c r="C377" s="7"/>
      <c r="D377" s="6"/>
      <c r="E377" s="8"/>
      <c r="F377" s="7"/>
      <c r="G377" s="7"/>
      <c r="H377" s="9"/>
      <c r="I377" s="9"/>
      <c r="J377" s="10">
        <f>IF(OR(H377="",I377=""),"",H377*I377)</f>
      </c>
      <c r="K377" s="11"/>
      <c r="L377" s="11"/>
      <c r="M377" s="11"/>
      <c r="N377" s="11"/>
      <c r="O377" s="12"/>
      <c r="P377" s="13">
        <f>IF(OR(J377="",K377="",L377="",G377=""),"",IF(G377="Sell",(K377-L377)*J377,(L377-K377)*J377))</f>
      </c>
      <c r="Q377" s="13">
        <f>IF(P377="","",P377-N(O377))</f>
      </c>
      <c r="R377" s="13">
        <f>IF(OR(J377="",K377="",M377=""),"",ABS(K377-M377)*J377)</f>
      </c>
      <c r="S377" s="14">
        <f>IF(OR(Q377="",R377="",R377=0),"",Q377/R377)</f>
      </c>
      <c r="T377" s="15">
        <f>IF(Q377="","",IF(Q377&gt;0,"Win",IF(Q377&lt;0,"Loss","Breakeven")))</f>
      </c>
      <c r="U377" s="7"/>
      <c r="V377" s="7"/>
      <c r="W377" s="7"/>
      <c r="X377" s="7"/>
      <c r="Y377" s="7"/>
    </row>
    <row r="378" spans="1:25" x14ac:dyDescent="0.25">
      <c r="A378" s="6"/>
      <c r="B378" s="7"/>
      <c r="C378" s="7"/>
      <c r="D378" s="6"/>
      <c r="E378" s="8"/>
      <c r="F378" s="7"/>
      <c r="G378" s="7"/>
      <c r="H378" s="9"/>
      <c r="I378" s="9"/>
      <c r="J378" s="10">
        <f>IF(OR(H378="",I378=""),"",H378*I378)</f>
      </c>
      <c r="K378" s="11"/>
      <c r="L378" s="11"/>
      <c r="M378" s="11"/>
      <c r="N378" s="11"/>
      <c r="O378" s="12"/>
      <c r="P378" s="13">
        <f>IF(OR(J378="",K378="",L378="",G378=""),"",IF(G378="Sell",(K378-L378)*J378,(L378-K378)*J378))</f>
      </c>
      <c r="Q378" s="13">
        <f>IF(P378="","",P378-N(O378))</f>
      </c>
      <c r="R378" s="13">
        <f>IF(OR(J378="",K378="",M378=""),"",ABS(K378-M378)*J378)</f>
      </c>
      <c r="S378" s="14">
        <f>IF(OR(Q378="",R378="",R378=0),"",Q378/R378)</f>
      </c>
      <c r="T378" s="15">
        <f>IF(Q378="","",IF(Q378&gt;0,"Win",IF(Q378&lt;0,"Loss","Breakeven")))</f>
      </c>
      <c r="U378" s="7"/>
      <c r="V378" s="7"/>
      <c r="W378" s="7"/>
      <c r="X378" s="7"/>
      <c r="Y378" s="7"/>
    </row>
    <row r="379" spans="1:25" x14ac:dyDescent="0.25">
      <c r="A379" s="6"/>
      <c r="B379" s="7"/>
      <c r="C379" s="7"/>
      <c r="D379" s="6"/>
      <c r="E379" s="8"/>
      <c r="F379" s="7"/>
      <c r="G379" s="7"/>
      <c r="H379" s="9"/>
      <c r="I379" s="9"/>
      <c r="J379" s="10">
        <f>IF(OR(H379="",I379=""),"",H379*I379)</f>
      </c>
      <c r="K379" s="11"/>
      <c r="L379" s="11"/>
      <c r="M379" s="11"/>
      <c r="N379" s="11"/>
      <c r="O379" s="12"/>
      <c r="P379" s="13">
        <f>IF(OR(J379="",K379="",L379="",G379=""),"",IF(G379="Sell",(K379-L379)*J379,(L379-K379)*J379))</f>
      </c>
      <c r="Q379" s="13">
        <f>IF(P379="","",P379-N(O379))</f>
      </c>
      <c r="R379" s="13">
        <f>IF(OR(J379="",K379="",M379=""),"",ABS(K379-M379)*J379)</f>
      </c>
      <c r="S379" s="14">
        <f>IF(OR(Q379="",R379="",R379=0),"",Q379/R379)</f>
      </c>
      <c r="T379" s="15">
        <f>IF(Q379="","",IF(Q379&gt;0,"Win",IF(Q379&lt;0,"Loss","Breakeven")))</f>
      </c>
      <c r="U379" s="7"/>
      <c r="V379" s="7"/>
      <c r="W379" s="7"/>
      <c r="X379" s="7"/>
      <c r="Y379" s="7"/>
    </row>
    <row r="380" spans="1:25" x14ac:dyDescent="0.25">
      <c r="A380" s="6"/>
      <c r="B380" s="7"/>
      <c r="C380" s="7"/>
      <c r="D380" s="6"/>
      <c r="E380" s="8"/>
      <c r="F380" s="7"/>
      <c r="G380" s="7"/>
      <c r="H380" s="9"/>
      <c r="I380" s="9"/>
      <c r="J380" s="10">
        <f>IF(OR(H380="",I380=""),"",H380*I380)</f>
      </c>
      <c r="K380" s="11"/>
      <c r="L380" s="11"/>
      <c r="M380" s="11"/>
      <c r="N380" s="11"/>
      <c r="O380" s="12"/>
      <c r="P380" s="13">
        <f>IF(OR(J380="",K380="",L380="",G380=""),"",IF(G380="Sell",(K380-L380)*J380,(L380-K380)*J380))</f>
      </c>
      <c r="Q380" s="13">
        <f>IF(P380="","",P380-N(O380))</f>
      </c>
      <c r="R380" s="13">
        <f>IF(OR(J380="",K380="",M380=""),"",ABS(K380-M380)*J380)</f>
      </c>
      <c r="S380" s="14">
        <f>IF(OR(Q380="",R380="",R380=0),"",Q380/R380)</f>
      </c>
      <c r="T380" s="15">
        <f>IF(Q380="","",IF(Q380&gt;0,"Win",IF(Q380&lt;0,"Loss","Breakeven")))</f>
      </c>
      <c r="U380" s="7"/>
      <c r="V380" s="7"/>
      <c r="W380" s="7"/>
      <c r="X380" s="7"/>
      <c r="Y380" s="7"/>
    </row>
    <row r="381" spans="1:25" x14ac:dyDescent="0.25">
      <c r="A381" s="6"/>
      <c r="B381" s="7"/>
      <c r="C381" s="7"/>
      <c r="D381" s="6"/>
      <c r="E381" s="8"/>
      <c r="F381" s="7"/>
      <c r="G381" s="7"/>
      <c r="H381" s="9"/>
      <c r="I381" s="9"/>
      <c r="J381" s="10">
        <f>IF(OR(H381="",I381=""),"",H381*I381)</f>
      </c>
      <c r="K381" s="11"/>
      <c r="L381" s="11"/>
      <c r="M381" s="11"/>
      <c r="N381" s="11"/>
      <c r="O381" s="12"/>
      <c r="P381" s="13">
        <f>IF(OR(J381="",K381="",L381="",G381=""),"",IF(G381="Sell",(K381-L381)*J381,(L381-K381)*J381))</f>
      </c>
      <c r="Q381" s="13">
        <f>IF(P381="","",P381-N(O381))</f>
      </c>
      <c r="R381" s="13">
        <f>IF(OR(J381="",K381="",M381=""),"",ABS(K381-M381)*J381)</f>
      </c>
      <c r="S381" s="14">
        <f>IF(OR(Q381="",R381="",R381=0),"",Q381/R381)</f>
      </c>
      <c r="T381" s="15">
        <f>IF(Q381="","",IF(Q381&gt;0,"Win",IF(Q381&lt;0,"Loss","Breakeven")))</f>
      </c>
      <c r="U381" s="7"/>
      <c r="V381" s="7"/>
      <c r="W381" s="7"/>
      <c r="X381" s="7"/>
      <c r="Y381" s="7"/>
    </row>
    <row r="382" spans="1:25" x14ac:dyDescent="0.25">
      <c r="A382" s="6"/>
      <c r="B382" s="7"/>
      <c r="C382" s="7"/>
      <c r="D382" s="6"/>
      <c r="E382" s="8"/>
      <c r="F382" s="7"/>
      <c r="G382" s="7"/>
      <c r="H382" s="9"/>
      <c r="I382" s="9"/>
      <c r="J382" s="10">
        <f>IF(OR(H382="",I382=""),"",H382*I382)</f>
      </c>
      <c r="K382" s="11"/>
      <c r="L382" s="11"/>
      <c r="M382" s="11"/>
      <c r="N382" s="11"/>
      <c r="O382" s="12"/>
      <c r="P382" s="13">
        <f>IF(OR(J382="",K382="",L382="",G382=""),"",IF(G382="Sell",(K382-L382)*J382,(L382-K382)*J382))</f>
      </c>
      <c r="Q382" s="13">
        <f>IF(P382="","",P382-N(O382))</f>
      </c>
      <c r="R382" s="13">
        <f>IF(OR(J382="",K382="",M382=""),"",ABS(K382-M382)*J382)</f>
      </c>
      <c r="S382" s="14">
        <f>IF(OR(Q382="",R382="",R382=0),"",Q382/R382)</f>
      </c>
      <c r="T382" s="15">
        <f>IF(Q382="","",IF(Q382&gt;0,"Win",IF(Q382&lt;0,"Loss","Breakeven")))</f>
      </c>
      <c r="U382" s="7"/>
      <c r="V382" s="7"/>
      <c r="W382" s="7"/>
      <c r="X382" s="7"/>
      <c r="Y382" s="7"/>
    </row>
    <row r="383" spans="1:25" x14ac:dyDescent="0.25">
      <c r="A383" s="6"/>
      <c r="B383" s="7"/>
      <c r="C383" s="7"/>
      <c r="D383" s="6"/>
      <c r="E383" s="8"/>
      <c r="F383" s="7"/>
      <c r="G383" s="7"/>
      <c r="H383" s="9"/>
      <c r="I383" s="9"/>
      <c r="J383" s="10">
        <f>IF(OR(H383="",I383=""),"",H383*I383)</f>
      </c>
      <c r="K383" s="11"/>
      <c r="L383" s="11"/>
      <c r="M383" s="11"/>
      <c r="N383" s="11"/>
      <c r="O383" s="12"/>
      <c r="P383" s="13">
        <f>IF(OR(J383="",K383="",L383="",G383=""),"",IF(G383="Sell",(K383-L383)*J383,(L383-K383)*J383))</f>
      </c>
      <c r="Q383" s="13">
        <f>IF(P383="","",P383-N(O383))</f>
      </c>
      <c r="R383" s="13">
        <f>IF(OR(J383="",K383="",M383=""),"",ABS(K383-M383)*J383)</f>
      </c>
      <c r="S383" s="14">
        <f>IF(OR(Q383="",R383="",R383=0),"",Q383/R383)</f>
      </c>
      <c r="T383" s="15">
        <f>IF(Q383="","",IF(Q383&gt;0,"Win",IF(Q383&lt;0,"Loss","Breakeven")))</f>
      </c>
      <c r="U383" s="7"/>
      <c r="V383" s="7"/>
      <c r="W383" s="7"/>
      <c r="X383" s="7"/>
      <c r="Y383" s="7"/>
    </row>
    <row r="384" spans="1:25" x14ac:dyDescent="0.25">
      <c r="A384" s="6"/>
      <c r="B384" s="7"/>
      <c r="C384" s="7"/>
      <c r="D384" s="6"/>
      <c r="E384" s="8"/>
      <c r="F384" s="7"/>
      <c r="G384" s="7"/>
      <c r="H384" s="9"/>
      <c r="I384" s="9"/>
      <c r="J384" s="10">
        <f>IF(OR(H384="",I384=""),"",H384*I384)</f>
      </c>
      <c r="K384" s="11"/>
      <c r="L384" s="11"/>
      <c r="M384" s="11"/>
      <c r="N384" s="11"/>
      <c r="O384" s="12"/>
      <c r="P384" s="13">
        <f>IF(OR(J384="",K384="",L384="",G384=""),"",IF(G384="Sell",(K384-L384)*J384,(L384-K384)*J384))</f>
      </c>
      <c r="Q384" s="13">
        <f>IF(P384="","",P384-N(O384))</f>
      </c>
      <c r="R384" s="13">
        <f>IF(OR(J384="",K384="",M384=""),"",ABS(K384-M384)*J384)</f>
      </c>
      <c r="S384" s="14">
        <f>IF(OR(Q384="",R384="",R384=0),"",Q384/R384)</f>
      </c>
      <c r="T384" s="15">
        <f>IF(Q384="","",IF(Q384&gt;0,"Win",IF(Q384&lt;0,"Loss","Breakeven")))</f>
      </c>
      <c r="U384" s="7"/>
      <c r="V384" s="7"/>
      <c r="W384" s="7"/>
      <c r="X384" s="7"/>
      <c r="Y384" s="7"/>
    </row>
    <row r="385" spans="1:25" x14ac:dyDescent="0.25">
      <c r="A385" s="6"/>
      <c r="B385" s="7"/>
      <c r="C385" s="7"/>
      <c r="D385" s="6"/>
      <c r="E385" s="8"/>
      <c r="F385" s="7"/>
      <c r="G385" s="7"/>
      <c r="H385" s="9"/>
      <c r="I385" s="9"/>
      <c r="J385" s="10">
        <f>IF(OR(H385="",I385=""),"",H385*I385)</f>
      </c>
      <c r="K385" s="11"/>
      <c r="L385" s="11"/>
      <c r="M385" s="11"/>
      <c r="N385" s="11"/>
      <c r="O385" s="12"/>
      <c r="P385" s="13">
        <f>IF(OR(J385="",K385="",L385="",G385=""),"",IF(G385="Sell",(K385-L385)*J385,(L385-K385)*J385))</f>
      </c>
      <c r="Q385" s="13">
        <f>IF(P385="","",P385-N(O385))</f>
      </c>
      <c r="R385" s="13">
        <f>IF(OR(J385="",K385="",M385=""),"",ABS(K385-M385)*J385)</f>
      </c>
      <c r="S385" s="14">
        <f>IF(OR(Q385="",R385="",R385=0),"",Q385/R385)</f>
      </c>
      <c r="T385" s="15">
        <f>IF(Q385="","",IF(Q385&gt;0,"Win",IF(Q385&lt;0,"Loss","Breakeven")))</f>
      </c>
      <c r="U385" s="7"/>
      <c r="V385" s="7"/>
      <c r="W385" s="7"/>
      <c r="X385" s="7"/>
      <c r="Y385" s="7"/>
    </row>
    <row r="386" spans="1:25" x14ac:dyDescent="0.25">
      <c r="A386" s="6"/>
      <c r="B386" s="7"/>
      <c r="C386" s="7"/>
      <c r="D386" s="6"/>
      <c r="E386" s="8"/>
      <c r="F386" s="7"/>
      <c r="G386" s="7"/>
      <c r="H386" s="9"/>
      <c r="I386" s="9"/>
      <c r="J386" s="10">
        <f>IF(OR(H386="",I386=""),"",H386*I386)</f>
      </c>
      <c r="K386" s="11"/>
      <c r="L386" s="11"/>
      <c r="M386" s="11"/>
      <c r="N386" s="11"/>
      <c r="O386" s="12"/>
      <c r="P386" s="13">
        <f>IF(OR(J386="",K386="",L386="",G386=""),"",IF(G386="Sell",(K386-L386)*J386,(L386-K386)*J386))</f>
      </c>
      <c r="Q386" s="13">
        <f>IF(P386="","",P386-N(O386))</f>
      </c>
      <c r="R386" s="13">
        <f>IF(OR(J386="",K386="",M386=""),"",ABS(K386-M386)*J386)</f>
      </c>
      <c r="S386" s="14">
        <f>IF(OR(Q386="",R386="",R386=0),"",Q386/R386)</f>
      </c>
      <c r="T386" s="15">
        <f>IF(Q386="","",IF(Q386&gt;0,"Win",IF(Q386&lt;0,"Loss","Breakeven")))</f>
      </c>
      <c r="U386" s="7"/>
      <c r="V386" s="7"/>
      <c r="W386" s="7"/>
      <c r="X386" s="7"/>
      <c r="Y386" s="7"/>
    </row>
    <row r="387" spans="1:25" x14ac:dyDescent="0.25">
      <c r="A387" s="6"/>
      <c r="B387" s="7"/>
      <c r="C387" s="7"/>
      <c r="D387" s="6"/>
      <c r="E387" s="8"/>
      <c r="F387" s="7"/>
      <c r="G387" s="7"/>
      <c r="H387" s="9"/>
      <c r="I387" s="9"/>
      <c r="J387" s="10">
        <f>IF(OR(H387="",I387=""),"",H387*I387)</f>
      </c>
      <c r="K387" s="11"/>
      <c r="L387" s="11"/>
      <c r="M387" s="11"/>
      <c r="N387" s="11"/>
      <c r="O387" s="12"/>
      <c r="P387" s="13">
        <f>IF(OR(J387="",K387="",L387="",G387=""),"",IF(G387="Sell",(K387-L387)*J387,(L387-K387)*J387))</f>
      </c>
      <c r="Q387" s="13">
        <f>IF(P387="","",P387-N(O387))</f>
      </c>
      <c r="R387" s="13">
        <f>IF(OR(J387="",K387="",M387=""),"",ABS(K387-M387)*J387)</f>
      </c>
      <c r="S387" s="14">
        <f>IF(OR(Q387="",R387="",R387=0),"",Q387/R387)</f>
      </c>
      <c r="T387" s="15">
        <f>IF(Q387="","",IF(Q387&gt;0,"Win",IF(Q387&lt;0,"Loss","Breakeven")))</f>
      </c>
      <c r="U387" s="7"/>
      <c r="V387" s="7"/>
      <c r="W387" s="7"/>
      <c r="X387" s="7"/>
      <c r="Y387" s="7"/>
    </row>
    <row r="388" spans="1:25" x14ac:dyDescent="0.25">
      <c r="A388" s="6"/>
      <c r="B388" s="7"/>
      <c r="C388" s="7"/>
      <c r="D388" s="6"/>
      <c r="E388" s="8"/>
      <c r="F388" s="7"/>
      <c r="G388" s="7"/>
      <c r="H388" s="9"/>
      <c r="I388" s="9"/>
      <c r="J388" s="10">
        <f>IF(OR(H388="",I388=""),"",H388*I388)</f>
      </c>
      <c r="K388" s="11"/>
      <c r="L388" s="11"/>
      <c r="M388" s="11"/>
      <c r="N388" s="11"/>
      <c r="O388" s="12"/>
      <c r="P388" s="13">
        <f>IF(OR(J388="",K388="",L388="",G388=""),"",IF(G388="Sell",(K388-L388)*J388,(L388-K388)*J388))</f>
      </c>
      <c r="Q388" s="13">
        <f>IF(P388="","",P388-N(O388))</f>
      </c>
      <c r="R388" s="13">
        <f>IF(OR(J388="",K388="",M388=""),"",ABS(K388-M388)*J388)</f>
      </c>
      <c r="S388" s="14">
        <f>IF(OR(Q388="",R388="",R388=0),"",Q388/R388)</f>
      </c>
      <c r="T388" s="15">
        <f>IF(Q388="","",IF(Q388&gt;0,"Win",IF(Q388&lt;0,"Loss","Breakeven")))</f>
      </c>
      <c r="U388" s="7"/>
      <c r="V388" s="7"/>
      <c r="W388" s="7"/>
      <c r="X388" s="7"/>
      <c r="Y388" s="7"/>
    </row>
    <row r="389" spans="1:25" x14ac:dyDescent="0.25">
      <c r="A389" s="6"/>
      <c r="B389" s="7"/>
      <c r="C389" s="7"/>
      <c r="D389" s="6"/>
      <c r="E389" s="8"/>
      <c r="F389" s="7"/>
      <c r="G389" s="7"/>
      <c r="H389" s="9"/>
      <c r="I389" s="9"/>
      <c r="J389" s="10">
        <f>IF(OR(H389="",I389=""),"",H389*I389)</f>
      </c>
      <c r="K389" s="11"/>
      <c r="L389" s="11"/>
      <c r="M389" s="11"/>
      <c r="N389" s="11"/>
      <c r="O389" s="12"/>
      <c r="P389" s="13">
        <f>IF(OR(J389="",K389="",L389="",G389=""),"",IF(G389="Sell",(K389-L389)*J389,(L389-K389)*J389))</f>
      </c>
      <c r="Q389" s="13">
        <f>IF(P389="","",P389-N(O389))</f>
      </c>
      <c r="R389" s="13">
        <f>IF(OR(J389="",K389="",M389=""),"",ABS(K389-M389)*J389)</f>
      </c>
      <c r="S389" s="14">
        <f>IF(OR(Q389="",R389="",R389=0),"",Q389/R389)</f>
      </c>
      <c r="T389" s="15">
        <f>IF(Q389="","",IF(Q389&gt;0,"Win",IF(Q389&lt;0,"Loss","Breakeven")))</f>
      </c>
      <c r="U389" s="7"/>
      <c r="V389" s="7"/>
      <c r="W389" s="7"/>
      <c r="X389" s="7"/>
      <c r="Y389" s="7"/>
    </row>
    <row r="390" spans="1:25" x14ac:dyDescent="0.25">
      <c r="A390" s="6"/>
      <c r="B390" s="7"/>
      <c r="C390" s="7"/>
      <c r="D390" s="6"/>
      <c r="E390" s="8"/>
      <c r="F390" s="7"/>
      <c r="G390" s="7"/>
      <c r="H390" s="9"/>
      <c r="I390" s="9"/>
      <c r="J390" s="10">
        <f>IF(OR(H390="",I390=""),"",H390*I390)</f>
      </c>
      <c r="K390" s="11"/>
      <c r="L390" s="11"/>
      <c r="M390" s="11"/>
      <c r="N390" s="11"/>
      <c r="O390" s="12"/>
      <c r="P390" s="13">
        <f>IF(OR(J390="",K390="",L390="",G390=""),"",IF(G390="Sell",(K390-L390)*J390,(L390-K390)*J390))</f>
      </c>
      <c r="Q390" s="13">
        <f>IF(P390="","",P390-N(O390))</f>
      </c>
      <c r="R390" s="13">
        <f>IF(OR(J390="",K390="",M390=""),"",ABS(K390-M390)*J390)</f>
      </c>
      <c r="S390" s="14">
        <f>IF(OR(Q390="",R390="",R390=0),"",Q390/R390)</f>
      </c>
      <c r="T390" s="15">
        <f>IF(Q390="","",IF(Q390&gt;0,"Win",IF(Q390&lt;0,"Loss","Breakeven")))</f>
      </c>
      <c r="U390" s="7"/>
      <c r="V390" s="7"/>
      <c r="W390" s="7"/>
      <c r="X390" s="7"/>
      <c r="Y390" s="7"/>
    </row>
    <row r="391" spans="1:25" x14ac:dyDescent="0.25">
      <c r="A391" s="6"/>
      <c r="B391" s="7"/>
      <c r="C391" s="7"/>
      <c r="D391" s="6"/>
      <c r="E391" s="8"/>
      <c r="F391" s="7"/>
      <c r="G391" s="7"/>
      <c r="H391" s="9"/>
      <c r="I391" s="9"/>
      <c r="J391" s="10">
        <f>IF(OR(H391="",I391=""),"",H391*I391)</f>
      </c>
      <c r="K391" s="11"/>
      <c r="L391" s="11"/>
      <c r="M391" s="11"/>
      <c r="N391" s="11"/>
      <c r="O391" s="12"/>
      <c r="P391" s="13">
        <f>IF(OR(J391="",K391="",L391="",G391=""),"",IF(G391="Sell",(K391-L391)*J391,(L391-K391)*J391))</f>
      </c>
      <c r="Q391" s="13">
        <f>IF(P391="","",P391-N(O391))</f>
      </c>
      <c r="R391" s="13">
        <f>IF(OR(J391="",K391="",M391=""),"",ABS(K391-M391)*J391)</f>
      </c>
      <c r="S391" s="14">
        <f>IF(OR(Q391="",R391="",R391=0),"",Q391/R391)</f>
      </c>
      <c r="T391" s="15">
        <f>IF(Q391="","",IF(Q391&gt;0,"Win",IF(Q391&lt;0,"Loss","Breakeven")))</f>
      </c>
      <c r="U391" s="7"/>
      <c r="V391" s="7"/>
      <c r="W391" s="7"/>
      <c r="X391" s="7"/>
      <c r="Y391" s="7"/>
    </row>
    <row r="392" spans="1:25" x14ac:dyDescent="0.25">
      <c r="A392" s="6"/>
      <c r="B392" s="7"/>
      <c r="C392" s="7"/>
      <c r="D392" s="6"/>
      <c r="E392" s="8"/>
      <c r="F392" s="7"/>
      <c r="G392" s="7"/>
      <c r="H392" s="9"/>
      <c r="I392" s="9"/>
      <c r="J392" s="10">
        <f>IF(OR(H392="",I392=""),"",H392*I392)</f>
      </c>
      <c r="K392" s="11"/>
      <c r="L392" s="11"/>
      <c r="M392" s="11"/>
      <c r="N392" s="11"/>
      <c r="O392" s="12"/>
      <c r="P392" s="13">
        <f>IF(OR(J392="",K392="",L392="",G392=""),"",IF(G392="Sell",(K392-L392)*J392,(L392-K392)*J392))</f>
      </c>
      <c r="Q392" s="13">
        <f>IF(P392="","",P392-N(O392))</f>
      </c>
      <c r="R392" s="13">
        <f>IF(OR(J392="",K392="",M392=""),"",ABS(K392-M392)*J392)</f>
      </c>
      <c r="S392" s="14">
        <f>IF(OR(Q392="",R392="",R392=0),"",Q392/R392)</f>
      </c>
      <c r="T392" s="15">
        <f>IF(Q392="","",IF(Q392&gt;0,"Win",IF(Q392&lt;0,"Loss","Breakeven")))</f>
      </c>
      <c r="U392" s="7"/>
      <c r="V392" s="7"/>
      <c r="W392" s="7"/>
      <c r="X392" s="7"/>
      <c r="Y392" s="7"/>
    </row>
    <row r="393" spans="1:25" x14ac:dyDescent="0.25">
      <c r="A393" s="6"/>
      <c r="B393" s="7"/>
      <c r="C393" s="7"/>
      <c r="D393" s="6"/>
      <c r="E393" s="8"/>
      <c r="F393" s="7"/>
      <c r="G393" s="7"/>
      <c r="H393" s="9"/>
      <c r="I393" s="9"/>
      <c r="J393" s="10">
        <f>IF(OR(H393="",I393=""),"",H393*I393)</f>
      </c>
      <c r="K393" s="11"/>
      <c r="L393" s="11"/>
      <c r="M393" s="11"/>
      <c r="N393" s="11"/>
      <c r="O393" s="12"/>
      <c r="P393" s="13">
        <f>IF(OR(J393="",K393="",L393="",G393=""),"",IF(G393="Sell",(K393-L393)*J393,(L393-K393)*J393))</f>
      </c>
      <c r="Q393" s="13">
        <f>IF(P393="","",P393-N(O393))</f>
      </c>
      <c r="R393" s="13">
        <f>IF(OR(J393="",K393="",M393=""),"",ABS(K393-M393)*J393)</f>
      </c>
      <c r="S393" s="14">
        <f>IF(OR(Q393="",R393="",R393=0),"",Q393/R393)</f>
      </c>
      <c r="T393" s="15">
        <f>IF(Q393="","",IF(Q393&gt;0,"Win",IF(Q393&lt;0,"Loss","Breakeven")))</f>
      </c>
      <c r="U393" s="7"/>
      <c r="V393" s="7"/>
      <c r="W393" s="7"/>
      <c r="X393" s="7"/>
      <c r="Y393" s="7"/>
    </row>
    <row r="394" spans="1:25" x14ac:dyDescent="0.25">
      <c r="A394" s="6"/>
      <c r="B394" s="7"/>
      <c r="C394" s="7"/>
      <c r="D394" s="6"/>
      <c r="E394" s="8"/>
      <c r="F394" s="7"/>
      <c r="G394" s="7"/>
      <c r="H394" s="9"/>
      <c r="I394" s="9"/>
      <c r="J394" s="10">
        <f>IF(OR(H394="",I394=""),"",H394*I394)</f>
      </c>
      <c r="K394" s="11"/>
      <c r="L394" s="11"/>
      <c r="M394" s="11"/>
      <c r="N394" s="11"/>
      <c r="O394" s="12"/>
      <c r="P394" s="13">
        <f>IF(OR(J394="",K394="",L394="",G394=""),"",IF(G394="Sell",(K394-L394)*J394,(L394-K394)*J394))</f>
      </c>
      <c r="Q394" s="13">
        <f>IF(P394="","",P394-N(O394))</f>
      </c>
      <c r="R394" s="13">
        <f>IF(OR(J394="",K394="",M394=""),"",ABS(K394-M394)*J394)</f>
      </c>
      <c r="S394" s="14">
        <f>IF(OR(Q394="",R394="",R394=0),"",Q394/R394)</f>
      </c>
      <c r="T394" s="15">
        <f>IF(Q394="","",IF(Q394&gt;0,"Win",IF(Q394&lt;0,"Loss","Breakeven")))</f>
      </c>
      <c r="U394" s="7"/>
      <c r="V394" s="7"/>
      <c r="W394" s="7"/>
      <c r="X394" s="7"/>
      <c r="Y394" s="7"/>
    </row>
    <row r="395" spans="1:25" x14ac:dyDescent="0.25">
      <c r="A395" s="6"/>
      <c r="B395" s="7"/>
      <c r="C395" s="7"/>
      <c r="D395" s="6"/>
      <c r="E395" s="8"/>
      <c r="F395" s="7"/>
      <c r="G395" s="7"/>
      <c r="H395" s="9"/>
      <c r="I395" s="9"/>
      <c r="J395" s="10">
        <f>IF(OR(H395="",I395=""),"",H395*I395)</f>
      </c>
      <c r="K395" s="11"/>
      <c r="L395" s="11"/>
      <c r="M395" s="11"/>
      <c r="N395" s="11"/>
      <c r="O395" s="12"/>
      <c r="P395" s="13">
        <f>IF(OR(J395="",K395="",L395="",G395=""),"",IF(G395="Sell",(K395-L395)*J395,(L395-K395)*J395))</f>
      </c>
      <c r="Q395" s="13">
        <f>IF(P395="","",P395-N(O395))</f>
      </c>
      <c r="R395" s="13">
        <f>IF(OR(J395="",K395="",M395=""),"",ABS(K395-M395)*J395)</f>
      </c>
      <c r="S395" s="14">
        <f>IF(OR(Q395="",R395="",R395=0),"",Q395/R395)</f>
      </c>
      <c r="T395" s="15">
        <f>IF(Q395="","",IF(Q395&gt;0,"Win",IF(Q395&lt;0,"Loss","Breakeven")))</f>
      </c>
      <c r="U395" s="7"/>
      <c r="V395" s="7"/>
      <c r="W395" s="7"/>
      <c r="X395" s="7"/>
      <c r="Y395" s="7"/>
    </row>
    <row r="396" spans="1:25" x14ac:dyDescent="0.25">
      <c r="A396" s="6"/>
      <c r="B396" s="7"/>
      <c r="C396" s="7"/>
      <c r="D396" s="6"/>
      <c r="E396" s="8"/>
      <c r="F396" s="7"/>
      <c r="G396" s="7"/>
      <c r="H396" s="9"/>
      <c r="I396" s="9"/>
      <c r="J396" s="10">
        <f>IF(OR(H396="",I396=""),"",H396*I396)</f>
      </c>
      <c r="K396" s="11"/>
      <c r="L396" s="11"/>
      <c r="M396" s="11"/>
      <c r="N396" s="11"/>
      <c r="O396" s="12"/>
      <c r="P396" s="13">
        <f>IF(OR(J396="",K396="",L396="",G396=""),"",IF(G396="Sell",(K396-L396)*J396,(L396-K396)*J396))</f>
      </c>
      <c r="Q396" s="13">
        <f>IF(P396="","",P396-N(O396))</f>
      </c>
      <c r="R396" s="13">
        <f>IF(OR(J396="",K396="",M396=""),"",ABS(K396-M396)*J396)</f>
      </c>
      <c r="S396" s="14">
        <f>IF(OR(Q396="",R396="",R396=0),"",Q396/R396)</f>
      </c>
      <c r="T396" s="15">
        <f>IF(Q396="","",IF(Q396&gt;0,"Win",IF(Q396&lt;0,"Loss","Breakeven")))</f>
      </c>
      <c r="U396" s="7"/>
      <c r="V396" s="7"/>
      <c r="W396" s="7"/>
      <c r="X396" s="7"/>
      <c r="Y396" s="7"/>
    </row>
    <row r="397" spans="1:25" x14ac:dyDescent="0.25">
      <c r="A397" s="6"/>
      <c r="B397" s="7"/>
      <c r="C397" s="7"/>
      <c r="D397" s="6"/>
      <c r="E397" s="8"/>
      <c r="F397" s="7"/>
      <c r="G397" s="7"/>
      <c r="H397" s="9"/>
      <c r="I397" s="9"/>
      <c r="J397" s="10">
        <f>IF(OR(H397="",I397=""),"",H397*I397)</f>
      </c>
      <c r="K397" s="11"/>
      <c r="L397" s="11"/>
      <c r="M397" s="11"/>
      <c r="N397" s="11"/>
      <c r="O397" s="12"/>
      <c r="P397" s="13">
        <f>IF(OR(J397="",K397="",L397="",G397=""),"",IF(G397="Sell",(K397-L397)*J397,(L397-K397)*J397))</f>
      </c>
      <c r="Q397" s="13">
        <f>IF(P397="","",P397-N(O397))</f>
      </c>
      <c r="R397" s="13">
        <f>IF(OR(J397="",K397="",M397=""),"",ABS(K397-M397)*J397)</f>
      </c>
      <c r="S397" s="14">
        <f>IF(OR(Q397="",R397="",R397=0),"",Q397/R397)</f>
      </c>
      <c r="T397" s="15">
        <f>IF(Q397="","",IF(Q397&gt;0,"Win",IF(Q397&lt;0,"Loss","Breakeven")))</f>
      </c>
      <c r="U397" s="7"/>
      <c r="V397" s="7"/>
      <c r="W397" s="7"/>
      <c r="X397" s="7"/>
      <c r="Y397" s="7"/>
    </row>
    <row r="398" spans="1:25" x14ac:dyDescent="0.25">
      <c r="A398" s="6"/>
      <c r="B398" s="7"/>
      <c r="C398" s="7"/>
      <c r="D398" s="6"/>
      <c r="E398" s="8"/>
      <c r="F398" s="7"/>
      <c r="G398" s="7"/>
      <c r="H398" s="9"/>
      <c r="I398" s="9"/>
      <c r="J398" s="10">
        <f>IF(OR(H398="",I398=""),"",H398*I398)</f>
      </c>
      <c r="K398" s="11"/>
      <c r="L398" s="11"/>
      <c r="M398" s="11"/>
      <c r="N398" s="11"/>
      <c r="O398" s="12"/>
      <c r="P398" s="13">
        <f>IF(OR(J398="",K398="",L398="",G398=""),"",IF(G398="Sell",(K398-L398)*J398,(L398-K398)*J398))</f>
      </c>
      <c r="Q398" s="13">
        <f>IF(P398="","",P398-N(O398))</f>
      </c>
      <c r="R398" s="13">
        <f>IF(OR(J398="",K398="",M398=""),"",ABS(K398-M398)*J398)</f>
      </c>
      <c r="S398" s="14">
        <f>IF(OR(Q398="",R398="",R398=0),"",Q398/R398)</f>
      </c>
      <c r="T398" s="15">
        <f>IF(Q398="","",IF(Q398&gt;0,"Win",IF(Q398&lt;0,"Loss","Breakeven")))</f>
      </c>
      <c r="U398" s="7"/>
      <c r="V398" s="7"/>
      <c r="W398" s="7"/>
      <c r="X398" s="7"/>
      <c r="Y398" s="7"/>
    </row>
    <row r="399" spans="1:25" x14ac:dyDescent="0.25">
      <c r="A399" s="6"/>
      <c r="B399" s="7"/>
      <c r="C399" s="7"/>
      <c r="D399" s="6"/>
      <c r="E399" s="8"/>
      <c r="F399" s="7"/>
      <c r="G399" s="7"/>
      <c r="H399" s="9"/>
      <c r="I399" s="9"/>
      <c r="J399" s="10">
        <f>IF(OR(H399="",I399=""),"",H399*I399)</f>
      </c>
      <c r="K399" s="11"/>
      <c r="L399" s="11"/>
      <c r="M399" s="11"/>
      <c r="N399" s="11"/>
      <c r="O399" s="12"/>
      <c r="P399" s="13">
        <f>IF(OR(J399="",K399="",L399="",G399=""),"",IF(G399="Sell",(K399-L399)*J399,(L399-K399)*J399))</f>
      </c>
      <c r="Q399" s="13">
        <f>IF(P399="","",P399-N(O399))</f>
      </c>
      <c r="R399" s="13">
        <f>IF(OR(J399="",K399="",M399=""),"",ABS(K399-M399)*J399)</f>
      </c>
      <c r="S399" s="14">
        <f>IF(OR(Q399="",R399="",R399=0),"",Q399/R399)</f>
      </c>
      <c r="T399" s="15">
        <f>IF(Q399="","",IF(Q399&gt;0,"Win",IF(Q399&lt;0,"Loss","Breakeven")))</f>
      </c>
      <c r="U399" s="7"/>
      <c r="V399" s="7"/>
      <c r="W399" s="7"/>
      <c r="X399" s="7"/>
      <c r="Y399" s="7"/>
    </row>
    <row r="400" spans="1:25" x14ac:dyDescent="0.25">
      <c r="A400" s="6"/>
      <c r="B400" s="7"/>
      <c r="C400" s="7"/>
      <c r="D400" s="6"/>
      <c r="E400" s="8"/>
      <c r="F400" s="7"/>
      <c r="G400" s="7"/>
      <c r="H400" s="9"/>
      <c r="I400" s="9"/>
      <c r="J400" s="10">
        <f>IF(OR(H400="",I400=""),"",H400*I400)</f>
      </c>
      <c r="K400" s="11"/>
      <c r="L400" s="11"/>
      <c r="M400" s="11"/>
      <c r="N400" s="11"/>
      <c r="O400" s="12"/>
      <c r="P400" s="13">
        <f>IF(OR(J400="",K400="",L400="",G400=""),"",IF(G400="Sell",(K400-L400)*J400,(L400-K400)*J400))</f>
      </c>
      <c r="Q400" s="13">
        <f>IF(P400="","",P400-N(O400))</f>
      </c>
      <c r="R400" s="13">
        <f>IF(OR(J400="",K400="",M400=""),"",ABS(K400-M400)*J400)</f>
      </c>
      <c r="S400" s="14">
        <f>IF(OR(Q400="",R400="",R400=0),"",Q400/R400)</f>
      </c>
      <c r="T400" s="15">
        <f>IF(Q400="","",IF(Q400&gt;0,"Win",IF(Q400&lt;0,"Loss","Breakeven")))</f>
      </c>
      <c r="U400" s="7"/>
      <c r="V400" s="7"/>
      <c r="W400" s="7"/>
      <c r="X400" s="7"/>
      <c r="Y400" s="7"/>
    </row>
    <row r="401" spans="1:25" x14ac:dyDescent="0.25">
      <c r="A401" s="6"/>
      <c r="B401" s="7"/>
      <c r="C401" s="7"/>
      <c r="D401" s="6"/>
      <c r="E401" s="8"/>
      <c r="F401" s="7"/>
      <c r="G401" s="7"/>
      <c r="H401" s="9"/>
      <c r="I401" s="9"/>
      <c r="J401" s="10">
        <f>IF(OR(H401="",I401=""),"",H401*I401)</f>
      </c>
      <c r="K401" s="11"/>
      <c r="L401" s="11"/>
      <c r="M401" s="11"/>
      <c r="N401" s="11"/>
      <c r="O401" s="12"/>
      <c r="P401" s="13">
        <f>IF(OR(J401="",K401="",L401="",G401=""),"",IF(G401="Sell",(K401-L401)*J401,(L401-K401)*J401))</f>
      </c>
      <c r="Q401" s="13">
        <f>IF(P401="","",P401-N(O401))</f>
      </c>
      <c r="R401" s="13">
        <f>IF(OR(J401="",K401="",M401=""),"",ABS(K401-M401)*J401)</f>
      </c>
      <c r="S401" s="14">
        <f>IF(OR(Q401="",R401="",R401=0),"",Q401/R401)</f>
      </c>
      <c r="T401" s="15">
        <f>IF(Q401="","",IF(Q401&gt;0,"Win",IF(Q401&lt;0,"Loss","Breakeven")))</f>
      </c>
      <c r="U401" s="7"/>
      <c r="V401" s="7"/>
      <c r="W401" s="7"/>
      <c r="X401" s="7"/>
      <c r="Y401" s="7"/>
    </row>
    <row r="402" spans="1:25" x14ac:dyDescent="0.25">
      <c r="A402" s="6"/>
      <c r="B402" s="7"/>
      <c r="C402" s="7"/>
      <c r="D402" s="6"/>
      <c r="E402" s="8"/>
      <c r="F402" s="7"/>
      <c r="G402" s="7"/>
      <c r="H402" s="9"/>
      <c r="I402" s="9"/>
      <c r="J402" s="10">
        <f>IF(OR(H402="",I402=""),"",H402*I402)</f>
      </c>
      <c r="K402" s="11"/>
      <c r="L402" s="11"/>
      <c r="M402" s="11"/>
      <c r="N402" s="11"/>
      <c r="O402" s="12"/>
      <c r="P402" s="13">
        <f>IF(OR(J402="",K402="",L402="",G402=""),"",IF(G402="Sell",(K402-L402)*J402,(L402-K402)*J402))</f>
      </c>
      <c r="Q402" s="13">
        <f>IF(P402="","",P402-N(O402))</f>
      </c>
      <c r="R402" s="13">
        <f>IF(OR(J402="",K402="",M402=""),"",ABS(K402-M402)*J402)</f>
      </c>
      <c r="S402" s="14">
        <f>IF(OR(Q402="",R402="",R402=0),"",Q402/R402)</f>
      </c>
      <c r="T402" s="15">
        <f>IF(Q402="","",IF(Q402&gt;0,"Win",IF(Q402&lt;0,"Loss","Breakeven")))</f>
      </c>
      <c r="U402" s="7"/>
      <c r="V402" s="7"/>
      <c r="W402" s="7"/>
      <c r="X402" s="7"/>
      <c r="Y402" s="7"/>
    </row>
    <row r="403" spans="1:25" x14ac:dyDescent="0.25">
      <c r="A403" s="6"/>
      <c r="B403" s="7"/>
      <c r="C403" s="7"/>
      <c r="D403" s="6"/>
      <c r="E403" s="8"/>
      <c r="F403" s="7"/>
      <c r="G403" s="7"/>
      <c r="H403" s="9"/>
      <c r="I403" s="9"/>
      <c r="J403" s="10">
        <f>IF(OR(H403="",I403=""),"",H403*I403)</f>
      </c>
      <c r="K403" s="11"/>
      <c r="L403" s="11"/>
      <c r="M403" s="11"/>
      <c r="N403" s="11"/>
      <c r="O403" s="12"/>
      <c r="P403" s="13">
        <f>IF(OR(J403="",K403="",L403="",G403=""),"",IF(G403="Sell",(K403-L403)*J403,(L403-K403)*J403))</f>
      </c>
      <c r="Q403" s="13">
        <f>IF(P403="","",P403-N(O403))</f>
      </c>
      <c r="R403" s="13">
        <f>IF(OR(J403="",K403="",M403=""),"",ABS(K403-M403)*J403)</f>
      </c>
      <c r="S403" s="14">
        <f>IF(OR(Q403="",R403="",R403=0),"",Q403/R403)</f>
      </c>
      <c r="T403" s="15">
        <f>IF(Q403="","",IF(Q403&gt;0,"Win",IF(Q403&lt;0,"Loss","Breakeven")))</f>
      </c>
      <c r="U403" s="7"/>
      <c r="V403" s="7"/>
      <c r="W403" s="7"/>
      <c r="X403" s="7"/>
      <c r="Y403" s="7"/>
    </row>
    <row r="404" spans="1:25" x14ac:dyDescent="0.25">
      <c r="A404" s="6"/>
      <c r="B404" s="7"/>
      <c r="C404" s="7"/>
      <c r="D404" s="6"/>
      <c r="E404" s="8"/>
      <c r="F404" s="7"/>
      <c r="G404" s="7"/>
      <c r="H404" s="9"/>
      <c r="I404" s="9"/>
      <c r="J404" s="10">
        <f>IF(OR(H404="",I404=""),"",H404*I404)</f>
      </c>
      <c r="K404" s="11"/>
      <c r="L404" s="11"/>
      <c r="M404" s="11"/>
      <c r="N404" s="11"/>
      <c r="O404" s="12"/>
      <c r="P404" s="13">
        <f>IF(OR(J404="",K404="",L404="",G404=""),"",IF(G404="Sell",(K404-L404)*J404,(L404-K404)*J404))</f>
      </c>
      <c r="Q404" s="13">
        <f>IF(P404="","",P404-N(O404))</f>
      </c>
      <c r="R404" s="13">
        <f>IF(OR(J404="",K404="",M404=""),"",ABS(K404-M404)*J404)</f>
      </c>
      <c r="S404" s="14">
        <f>IF(OR(Q404="",R404="",R404=0),"",Q404/R404)</f>
      </c>
      <c r="T404" s="15">
        <f>IF(Q404="","",IF(Q404&gt;0,"Win",IF(Q404&lt;0,"Loss","Breakeven")))</f>
      </c>
      <c r="U404" s="7"/>
      <c r="V404" s="7"/>
      <c r="W404" s="7"/>
      <c r="X404" s="7"/>
      <c r="Y404" s="7"/>
    </row>
    <row r="405" spans="1:25" x14ac:dyDescent="0.25">
      <c r="A405" s="6"/>
      <c r="B405" s="7"/>
      <c r="C405" s="7"/>
      <c r="D405" s="6"/>
      <c r="E405" s="8"/>
      <c r="F405" s="7"/>
      <c r="G405" s="7"/>
      <c r="H405" s="9"/>
      <c r="I405" s="9"/>
      <c r="J405" s="10">
        <f>IF(OR(H405="",I405=""),"",H405*I405)</f>
      </c>
      <c r="K405" s="11"/>
      <c r="L405" s="11"/>
      <c r="M405" s="11"/>
      <c r="N405" s="11"/>
      <c r="O405" s="12"/>
      <c r="P405" s="13">
        <f>IF(OR(J405="",K405="",L405="",G405=""),"",IF(G405="Sell",(K405-L405)*J405,(L405-K405)*J405))</f>
      </c>
      <c r="Q405" s="13">
        <f>IF(P405="","",P405-N(O405))</f>
      </c>
      <c r="R405" s="13">
        <f>IF(OR(J405="",K405="",M405=""),"",ABS(K405-M405)*J405)</f>
      </c>
      <c r="S405" s="14">
        <f>IF(OR(Q405="",R405="",R405=0),"",Q405/R405)</f>
      </c>
      <c r="T405" s="15">
        <f>IF(Q405="","",IF(Q405&gt;0,"Win",IF(Q405&lt;0,"Loss","Breakeven")))</f>
      </c>
      <c r="U405" s="7"/>
      <c r="V405" s="7"/>
      <c r="W405" s="7"/>
      <c r="X405" s="7"/>
      <c r="Y405" s="7"/>
    </row>
    <row r="406" spans="1:25" x14ac:dyDescent="0.25">
      <c r="A406" s="6"/>
      <c r="B406" s="7"/>
      <c r="C406" s="7"/>
      <c r="D406" s="6"/>
      <c r="E406" s="8"/>
      <c r="F406" s="7"/>
      <c r="G406" s="7"/>
      <c r="H406" s="9"/>
      <c r="I406" s="9"/>
      <c r="J406" s="10">
        <f>IF(OR(H406="",I406=""),"",H406*I406)</f>
      </c>
      <c r="K406" s="11"/>
      <c r="L406" s="11"/>
      <c r="M406" s="11"/>
      <c r="N406" s="11"/>
      <c r="O406" s="12"/>
      <c r="P406" s="13">
        <f>IF(OR(J406="",K406="",L406="",G406=""),"",IF(G406="Sell",(K406-L406)*J406,(L406-K406)*J406))</f>
      </c>
      <c r="Q406" s="13">
        <f>IF(P406="","",P406-N(O406))</f>
      </c>
      <c r="R406" s="13">
        <f>IF(OR(J406="",K406="",M406=""),"",ABS(K406-M406)*J406)</f>
      </c>
      <c r="S406" s="14">
        <f>IF(OR(Q406="",R406="",R406=0),"",Q406/R406)</f>
      </c>
      <c r="T406" s="15">
        <f>IF(Q406="","",IF(Q406&gt;0,"Win",IF(Q406&lt;0,"Loss","Breakeven")))</f>
      </c>
      <c r="U406" s="7"/>
      <c r="V406" s="7"/>
      <c r="W406" s="7"/>
      <c r="X406" s="7"/>
      <c r="Y406" s="7"/>
    </row>
    <row r="407" spans="1:25" x14ac:dyDescent="0.25">
      <c r="A407" s="6"/>
      <c r="B407" s="7"/>
      <c r="C407" s="7"/>
      <c r="D407" s="6"/>
      <c r="E407" s="8"/>
      <c r="F407" s="7"/>
      <c r="G407" s="7"/>
      <c r="H407" s="9"/>
      <c r="I407" s="9"/>
      <c r="J407" s="10">
        <f>IF(OR(H407="",I407=""),"",H407*I407)</f>
      </c>
      <c r="K407" s="11"/>
      <c r="L407" s="11"/>
      <c r="M407" s="11"/>
      <c r="N407" s="11"/>
      <c r="O407" s="12"/>
      <c r="P407" s="13">
        <f>IF(OR(J407="",K407="",L407="",G407=""),"",IF(G407="Sell",(K407-L407)*J407,(L407-K407)*J407))</f>
      </c>
      <c r="Q407" s="13">
        <f>IF(P407="","",P407-N(O407))</f>
      </c>
      <c r="R407" s="13">
        <f>IF(OR(J407="",K407="",M407=""),"",ABS(K407-M407)*J407)</f>
      </c>
      <c r="S407" s="14">
        <f>IF(OR(Q407="",R407="",R407=0),"",Q407/R407)</f>
      </c>
      <c r="T407" s="15">
        <f>IF(Q407="","",IF(Q407&gt;0,"Win",IF(Q407&lt;0,"Loss","Breakeven")))</f>
      </c>
      <c r="U407" s="7"/>
      <c r="V407" s="7"/>
      <c r="W407" s="7"/>
      <c r="X407" s="7"/>
      <c r="Y407" s="7"/>
    </row>
    <row r="408" spans="1:25" x14ac:dyDescent="0.25">
      <c r="A408" s="6"/>
      <c r="B408" s="7"/>
      <c r="C408" s="7"/>
      <c r="D408" s="6"/>
      <c r="E408" s="8"/>
      <c r="F408" s="7"/>
      <c r="G408" s="7"/>
      <c r="H408" s="9"/>
      <c r="I408" s="9"/>
      <c r="J408" s="10">
        <f>IF(OR(H408="",I408=""),"",H408*I408)</f>
      </c>
      <c r="K408" s="11"/>
      <c r="L408" s="11"/>
      <c r="M408" s="11"/>
      <c r="N408" s="11"/>
      <c r="O408" s="12"/>
      <c r="P408" s="13">
        <f>IF(OR(J408="",K408="",L408="",G408=""),"",IF(G408="Sell",(K408-L408)*J408,(L408-K408)*J408))</f>
      </c>
      <c r="Q408" s="13">
        <f>IF(P408="","",P408-N(O408))</f>
      </c>
      <c r="R408" s="13">
        <f>IF(OR(J408="",K408="",M408=""),"",ABS(K408-M408)*J408)</f>
      </c>
      <c r="S408" s="14">
        <f>IF(OR(Q408="",R408="",R408=0),"",Q408/R408)</f>
      </c>
      <c r="T408" s="15">
        <f>IF(Q408="","",IF(Q408&gt;0,"Win",IF(Q408&lt;0,"Loss","Breakeven")))</f>
      </c>
      <c r="U408" s="7"/>
      <c r="V408" s="7"/>
      <c r="W408" s="7"/>
      <c r="X408" s="7"/>
      <c r="Y408" s="7"/>
    </row>
    <row r="409" spans="1:25" x14ac:dyDescent="0.25">
      <c r="A409" s="6"/>
      <c r="B409" s="7"/>
      <c r="C409" s="7"/>
      <c r="D409" s="6"/>
      <c r="E409" s="8"/>
      <c r="F409" s="7"/>
      <c r="G409" s="7"/>
      <c r="H409" s="9"/>
      <c r="I409" s="9"/>
      <c r="J409" s="10">
        <f>IF(OR(H409="",I409=""),"",H409*I409)</f>
      </c>
      <c r="K409" s="11"/>
      <c r="L409" s="11"/>
      <c r="M409" s="11"/>
      <c r="N409" s="11"/>
      <c r="O409" s="12"/>
      <c r="P409" s="13">
        <f>IF(OR(J409="",K409="",L409="",G409=""),"",IF(G409="Sell",(K409-L409)*J409,(L409-K409)*J409))</f>
      </c>
      <c r="Q409" s="13">
        <f>IF(P409="","",P409-N(O409))</f>
      </c>
      <c r="R409" s="13">
        <f>IF(OR(J409="",K409="",M409=""),"",ABS(K409-M409)*J409)</f>
      </c>
      <c r="S409" s="14">
        <f>IF(OR(Q409="",R409="",R409=0),"",Q409/R409)</f>
      </c>
      <c r="T409" s="15">
        <f>IF(Q409="","",IF(Q409&gt;0,"Win",IF(Q409&lt;0,"Loss","Breakeven")))</f>
      </c>
      <c r="U409" s="7"/>
      <c r="V409" s="7"/>
      <c r="W409" s="7"/>
      <c r="X409" s="7"/>
      <c r="Y409" s="7"/>
    </row>
    <row r="410" spans="1:25" x14ac:dyDescent="0.25">
      <c r="A410" s="6"/>
      <c r="B410" s="7"/>
      <c r="C410" s="7"/>
      <c r="D410" s="6"/>
      <c r="E410" s="8"/>
      <c r="F410" s="7"/>
      <c r="G410" s="7"/>
      <c r="H410" s="9"/>
      <c r="I410" s="9"/>
      <c r="J410" s="10">
        <f>IF(OR(H410="",I410=""),"",H410*I410)</f>
      </c>
      <c r="K410" s="11"/>
      <c r="L410" s="11"/>
      <c r="M410" s="11"/>
      <c r="N410" s="11"/>
      <c r="O410" s="12"/>
      <c r="P410" s="13">
        <f>IF(OR(J410="",K410="",L410="",G410=""),"",IF(G410="Sell",(K410-L410)*J410,(L410-K410)*J410))</f>
      </c>
      <c r="Q410" s="13">
        <f>IF(P410="","",P410-N(O410))</f>
      </c>
      <c r="R410" s="13">
        <f>IF(OR(J410="",K410="",M410=""),"",ABS(K410-M410)*J410)</f>
      </c>
      <c r="S410" s="14">
        <f>IF(OR(Q410="",R410="",R410=0),"",Q410/R410)</f>
      </c>
      <c r="T410" s="15">
        <f>IF(Q410="","",IF(Q410&gt;0,"Win",IF(Q410&lt;0,"Loss","Breakeven")))</f>
      </c>
      <c r="U410" s="7"/>
      <c r="V410" s="7"/>
      <c r="W410" s="7"/>
      <c r="X410" s="7"/>
      <c r="Y410" s="7"/>
    </row>
    <row r="411" spans="1:25" x14ac:dyDescent="0.25">
      <c r="A411" s="6"/>
      <c r="B411" s="7"/>
      <c r="C411" s="7"/>
      <c r="D411" s="6"/>
      <c r="E411" s="8"/>
      <c r="F411" s="7"/>
      <c r="G411" s="7"/>
      <c r="H411" s="9"/>
      <c r="I411" s="9"/>
      <c r="J411" s="10">
        <f>IF(OR(H411="",I411=""),"",H411*I411)</f>
      </c>
      <c r="K411" s="11"/>
      <c r="L411" s="11"/>
      <c r="M411" s="11"/>
      <c r="N411" s="11"/>
      <c r="O411" s="12"/>
      <c r="P411" s="13">
        <f>IF(OR(J411="",K411="",L411="",G411=""),"",IF(G411="Sell",(K411-L411)*J411,(L411-K411)*J411))</f>
      </c>
      <c r="Q411" s="13">
        <f>IF(P411="","",P411-N(O411))</f>
      </c>
      <c r="R411" s="13">
        <f>IF(OR(J411="",K411="",M411=""),"",ABS(K411-M411)*J411)</f>
      </c>
      <c r="S411" s="14">
        <f>IF(OR(Q411="",R411="",R411=0),"",Q411/R411)</f>
      </c>
      <c r="T411" s="15">
        <f>IF(Q411="","",IF(Q411&gt;0,"Win",IF(Q411&lt;0,"Loss","Breakeven")))</f>
      </c>
      <c r="U411" s="7"/>
      <c r="V411" s="7"/>
      <c r="W411" s="7"/>
      <c r="X411" s="7"/>
      <c r="Y411" s="7"/>
    </row>
    <row r="412" spans="1:25" x14ac:dyDescent="0.25">
      <c r="A412" s="6"/>
      <c r="B412" s="7"/>
      <c r="C412" s="7"/>
      <c r="D412" s="6"/>
      <c r="E412" s="8"/>
      <c r="F412" s="7"/>
      <c r="G412" s="7"/>
      <c r="H412" s="9"/>
      <c r="I412" s="9"/>
      <c r="J412" s="10">
        <f>IF(OR(H412="",I412=""),"",H412*I412)</f>
      </c>
      <c r="K412" s="11"/>
      <c r="L412" s="11"/>
      <c r="M412" s="11"/>
      <c r="N412" s="11"/>
      <c r="O412" s="12"/>
      <c r="P412" s="13">
        <f>IF(OR(J412="",K412="",L412="",G412=""),"",IF(G412="Sell",(K412-L412)*J412,(L412-K412)*J412))</f>
      </c>
      <c r="Q412" s="13">
        <f>IF(P412="","",P412-N(O412))</f>
      </c>
      <c r="R412" s="13">
        <f>IF(OR(J412="",K412="",M412=""),"",ABS(K412-M412)*J412)</f>
      </c>
      <c r="S412" s="14">
        <f>IF(OR(Q412="",R412="",R412=0),"",Q412/R412)</f>
      </c>
      <c r="T412" s="15">
        <f>IF(Q412="","",IF(Q412&gt;0,"Win",IF(Q412&lt;0,"Loss","Breakeven")))</f>
      </c>
      <c r="U412" s="7"/>
      <c r="V412" s="7"/>
      <c r="W412" s="7"/>
      <c r="X412" s="7"/>
      <c r="Y412" s="7"/>
    </row>
    <row r="413" spans="1:25" x14ac:dyDescent="0.25">
      <c r="A413" s="6"/>
      <c r="B413" s="7"/>
      <c r="C413" s="7"/>
      <c r="D413" s="6"/>
      <c r="E413" s="8"/>
      <c r="F413" s="7"/>
      <c r="G413" s="7"/>
      <c r="H413" s="9"/>
      <c r="I413" s="9"/>
      <c r="J413" s="10">
        <f>IF(OR(H413="",I413=""),"",H413*I413)</f>
      </c>
      <c r="K413" s="11"/>
      <c r="L413" s="11"/>
      <c r="M413" s="11"/>
      <c r="N413" s="11"/>
      <c r="O413" s="12"/>
      <c r="P413" s="13">
        <f>IF(OR(J413="",K413="",L413="",G413=""),"",IF(G413="Sell",(K413-L413)*J413,(L413-K413)*J413))</f>
      </c>
      <c r="Q413" s="13">
        <f>IF(P413="","",P413-N(O413))</f>
      </c>
      <c r="R413" s="13">
        <f>IF(OR(J413="",K413="",M413=""),"",ABS(K413-M413)*J413)</f>
      </c>
      <c r="S413" s="14">
        <f>IF(OR(Q413="",R413="",R413=0),"",Q413/R413)</f>
      </c>
      <c r="T413" s="15">
        <f>IF(Q413="","",IF(Q413&gt;0,"Win",IF(Q413&lt;0,"Loss","Breakeven")))</f>
      </c>
      <c r="U413" s="7"/>
      <c r="V413" s="7"/>
      <c r="W413" s="7"/>
      <c r="X413" s="7"/>
      <c r="Y413" s="7"/>
    </row>
    <row r="414" spans="1:25" x14ac:dyDescent="0.25">
      <c r="A414" s="6"/>
      <c r="B414" s="7"/>
      <c r="C414" s="7"/>
      <c r="D414" s="6"/>
      <c r="E414" s="8"/>
      <c r="F414" s="7"/>
      <c r="G414" s="7"/>
      <c r="H414" s="9"/>
      <c r="I414" s="9"/>
      <c r="J414" s="10">
        <f>IF(OR(H414="",I414=""),"",H414*I414)</f>
      </c>
      <c r="K414" s="11"/>
      <c r="L414" s="11"/>
      <c r="M414" s="11"/>
      <c r="N414" s="11"/>
      <c r="O414" s="12"/>
      <c r="P414" s="13">
        <f>IF(OR(J414="",K414="",L414="",G414=""),"",IF(G414="Sell",(K414-L414)*J414,(L414-K414)*J414))</f>
      </c>
      <c r="Q414" s="13">
        <f>IF(P414="","",P414-N(O414))</f>
      </c>
      <c r="R414" s="13">
        <f>IF(OR(J414="",K414="",M414=""),"",ABS(K414-M414)*J414)</f>
      </c>
      <c r="S414" s="14">
        <f>IF(OR(Q414="",R414="",R414=0),"",Q414/R414)</f>
      </c>
      <c r="T414" s="15">
        <f>IF(Q414="","",IF(Q414&gt;0,"Win",IF(Q414&lt;0,"Loss","Breakeven")))</f>
      </c>
      <c r="U414" s="7"/>
      <c r="V414" s="7"/>
      <c r="W414" s="7"/>
      <c r="X414" s="7"/>
      <c r="Y414" s="7"/>
    </row>
    <row r="415" spans="1:25" x14ac:dyDescent="0.25">
      <c r="A415" s="6"/>
      <c r="B415" s="7"/>
      <c r="C415" s="7"/>
      <c r="D415" s="6"/>
      <c r="E415" s="8"/>
      <c r="F415" s="7"/>
      <c r="G415" s="7"/>
      <c r="H415" s="9"/>
      <c r="I415" s="9"/>
      <c r="J415" s="10">
        <f>IF(OR(H415="",I415=""),"",H415*I415)</f>
      </c>
      <c r="K415" s="11"/>
      <c r="L415" s="11"/>
      <c r="M415" s="11"/>
      <c r="N415" s="11"/>
      <c r="O415" s="12"/>
      <c r="P415" s="13">
        <f>IF(OR(J415="",K415="",L415="",G415=""),"",IF(G415="Sell",(K415-L415)*J415,(L415-K415)*J415))</f>
      </c>
      <c r="Q415" s="13">
        <f>IF(P415="","",P415-N(O415))</f>
      </c>
      <c r="R415" s="13">
        <f>IF(OR(J415="",K415="",M415=""),"",ABS(K415-M415)*J415)</f>
      </c>
      <c r="S415" s="14">
        <f>IF(OR(Q415="",R415="",R415=0),"",Q415/R415)</f>
      </c>
      <c r="T415" s="15">
        <f>IF(Q415="","",IF(Q415&gt;0,"Win",IF(Q415&lt;0,"Loss","Breakeven")))</f>
      </c>
      <c r="U415" s="7"/>
      <c r="V415" s="7"/>
      <c r="W415" s="7"/>
      <c r="X415" s="7"/>
      <c r="Y415" s="7"/>
    </row>
    <row r="416" spans="1:25" x14ac:dyDescent="0.25">
      <c r="A416" s="6"/>
      <c r="B416" s="7"/>
      <c r="C416" s="7"/>
      <c r="D416" s="6"/>
      <c r="E416" s="8"/>
      <c r="F416" s="7"/>
      <c r="G416" s="7"/>
      <c r="H416" s="9"/>
      <c r="I416" s="9"/>
      <c r="J416" s="10">
        <f>IF(OR(H416="",I416=""),"",H416*I416)</f>
      </c>
      <c r="K416" s="11"/>
      <c r="L416" s="11"/>
      <c r="M416" s="11"/>
      <c r="N416" s="11"/>
      <c r="O416" s="12"/>
      <c r="P416" s="13">
        <f>IF(OR(J416="",K416="",L416="",G416=""),"",IF(G416="Sell",(K416-L416)*J416,(L416-K416)*J416))</f>
      </c>
      <c r="Q416" s="13">
        <f>IF(P416="","",P416-N(O416))</f>
      </c>
      <c r="R416" s="13">
        <f>IF(OR(J416="",K416="",M416=""),"",ABS(K416-M416)*J416)</f>
      </c>
      <c r="S416" s="14">
        <f>IF(OR(Q416="",R416="",R416=0),"",Q416/R416)</f>
      </c>
      <c r="T416" s="15">
        <f>IF(Q416="","",IF(Q416&gt;0,"Win",IF(Q416&lt;0,"Loss","Breakeven")))</f>
      </c>
      <c r="U416" s="7"/>
      <c r="V416" s="7"/>
      <c r="W416" s="7"/>
      <c r="X416" s="7"/>
      <c r="Y416" s="7"/>
    </row>
    <row r="417" spans="1:25" x14ac:dyDescent="0.25">
      <c r="A417" s="6"/>
      <c r="B417" s="7"/>
      <c r="C417" s="7"/>
      <c r="D417" s="6"/>
      <c r="E417" s="8"/>
      <c r="F417" s="7"/>
      <c r="G417" s="7"/>
      <c r="H417" s="9"/>
      <c r="I417" s="9"/>
      <c r="J417" s="10">
        <f>IF(OR(H417="",I417=""),"",H417*I417)</f>
      </c>
      <c r="K417" s="11"/>
      <c r="L417" s="11"/>
      <c r="M417" s="11"/>
      <c r="N417" s="11"/>
      <c r="O417" s="12"/>
      <c r="P417" s="13">
        <f>IF(OR(J417="",K417="",L417="",G417=""),"",IF(G417="Sell",(K417-L417)*J417,(L417-K417)*J417))</f>
      </c>
      <c r="Q417" s="13">
        <f>IF(P417="","",P417-N(O417))</f>
      </c>
      <c r="R417" s="13">
        <f>IF(OR(J417="",K417="",M417=""),"",ABS(K417-M417)*J417)</f>
      </c>
      <c r="S417" s="14">
        <f>IF(OR(Q417="",R417="",R417=0),"",Q417/R417)</f>
      </c>
      <c r="T417" s="15">
        <f>IF(Q417="","",IF(Q417&gt;0,"Win",IF(Q417&lt;0,"Loss","Breakeven")))</f>
      </c>
      <c r="U417" s="7"/>
      <c r="V417" s="7"/>
      <c r="W417" s="7"/>
      <c r="X417" s="7"/>
      <c r="Y417" s="7"/>
    </row>
    <row r="418" spans="1:25" x14ac:dyDescent="0.25">
      <c r="A418" s="6"/>
      <c r="B418" s="7"/>
      <c r="C418" s="7"/>
      <c r="D418" s="6"/>
      <c r="E418" s="8"/>
      <c r="F418" s="7"/>
      <c r="G418" s="7"/>
      <c r="H418" s="9"/>
      <c r="I418" s="9"/>
      <c r="J418" s="10">
        <f>IF(OR(H418="",I418=""),"",H418*I418)</f>
      </c>
      <c r="K418" s="11"/>
      <c r="L418" s="11"/>
      <c r="M418" s="11"/>
      <c r="N418" s="11"/>
      <c r="O418" s="12"/>
      <c r="P418" s="13">
        <f>IF(OR(J418="",K418="",L418="",G418=""),"",IF(G418="Sell",(K418-L418)*J418,(L418-K418)*J418))</f>
      </c>
      <c r="Q418" s="13">
        <f>IF(P418="","",P418-N(O418))</f>
      </c>
      <c r="R418" s="13">
        <f>IF(OR(J418="",K418="",M418=""),"",ABS(K418-M418)*J418)</f>
      </c>
      <c r="S418" s="14">
        <f>IF(OR(Q418="",R418="",R418=0),"",Q418/R418)</f>
      </c>
      <c r="T418" s="15">
        <f>IF(Q418="","",IF(Q418&gt;0,"Win",IF(Q418&lt;0,"Loss","Breakeven")))</f>
      </c>
      <c r="U418" s="7"/>
      <c r="V418" s="7"/>
      <c r="W418" s="7"/>
      <c r="X418" s="7"/>
      <c r="Y418" s="7"/>
    </row>
    <row r="419" spans="1:25" x14ac:dyDescent="0.25">
      <c r="A419" s="6"/>
      <c r="B419" s="7"/>
      <c r="C419" s="7"/>
      <c r="D419" s="6"/>
      <c r="E419" s="8"/>
      <c r="F419" s="7"/>
      <c r="G419" s="7"/>
      <c r="H419" s="9"/>
      <c r="I419" s="9"/>
      <c r="J419" s="10">
        <f>IF(OR(H419="",I419=""),"",H419*I419)</f>
      </c>
      <c r="K419" s="11"/>
      <c r="L419" s="11"/>
      <c r="M419" s="11"/>
      <c r="N419" s="11"/>
      <c r="O419" s="12"/>
      <c r="P419" s="13">
        <f>IF(OR(J419="",K419="",L419="",G419=""),"",IF(G419="Sell",(K419-L419)*J419,(L419-K419)*J419))</f>
      </c>
      <c r="Q419" s="13">
        <f>IF(P419="","",P419-N(O419))</f>
      </c>
      <c r="R419" s="13">
        <f>IF(OR(J419="",K419="",M419=""),"",ABS(K419-M419)*J419)</f>
      </c>
      <c r="S419" s="14">
        <f>IF(OR(Q419="",R419="",R419=0),"",Q419/R419)</f>
      </c>
      <c r="T419" s="15">
        <f>IF(Q419="","",IF(Q419&gt;0,"Win",IF(Q419&lt;0,"Loss","Breakeven")))</f>
      </c>
      <c r="U419" s="7"/>
      <c r="V419" s="7"/>
      <c r="W419" s="7"/>
      <c r="X419" s="7"/>
      <c r="Y419" s="7"/>
    </row>
    <row r="420" spans="1:25" x14ac:dyDescent="0.25">
      <c r="A420" s="6"/>
      <c r="B420" s="7"/>
      <c r="C420" s="7"/>
      <c r="D420" s="6"/>
      <c r="E420" s="8"/>
      <c r="F420" s="7"/>
      <c r="G420" s="7"/>
      <c r="H420" s="9"/>
      <c r="I420" s="9"/>
      <c r="J420" s="10">
        <f>IF(OR(H420="",I420=""),"",H420*I420)</f>
      </c>
      <c r="K420" s="11"/>
      <c r="L420" s="11"/>
      <c r="M420" s="11"/>
      <c r="N420" s="11"/>
      <c r="O420" s="12"/>
      <c r="P420" s="13">
        <f>IF(OR(J420="",K420="",L420="",G420=""),"",IF(G420="Sell",(K420-L420)*J420,(L420-K420)*J420))</f>
      </c>
      <c r="Q420" s="13">
        <f>IF(P420="","",P420-N(O420))</f>
      </c>
      <c r="R420" s="13">
        <f>IF(OR(J420="",K420="",M420=""),"",ABS(K420-M420)*J420)</f>
      </c>
      <c r="S420" s="14">
        <f>IF(OR(Q420="",R420="",R420=0),"",Q420/R420)</f>
      </c>
      <c r="T420" s="15">
        <f>IF(Q420="","",IF(Q420&gt;0,"Win",IF(Q420&lt;0,"Loss","Breakeven")))</f>
      </c>
      <c r="U420" s="7"/>
      <c r="V420" s="7"/>
      <c r="W420" s="7"/>
      <c r="X420" s="7"/>
      <c r="Y420" s="7"/>
    </row>
    <row r="421" spans="1:25" x14ac:dyDescent="0.25">
      <c r="A421" s="6"/>
      <c r="B421" s="7"/>
      <c r="C421" s="7"/>
      <c r="D421" s="6"/>
      <c r="E421" s="8"/>
      <c r="F421" s="7"/>
      <c r="G421" s="7"/>
      <c r="H421" s="9"/>
      <c r="I421" s="9"/>
      <c r="J421" s="10">
        <f>IF(OR(H421="",I421=""),"",H421*I421)</f>
      </c>
      <c r="K421" s="11"/>
      <c r="L421" s="11"/>
      <c r="M421" s="11"/>
      <c r="N421" s="11"/>
      <c r="O421" s="12"/>
      <c r="P421" s="13">
        <f>IF(OR(J421="",K421="",L421="",G421=""),"",IF(G421="Sell",(K421-L421)*J421,(L421-K421)*J421))</f>
      </c>
      <c r="Q421" s="13">
        <f>IF(P421="","",P421-N(O421))</f>
      </c>
      <c r="R421" s="13">
        <f>IF(OR(J421="",K421="",M421=""),"",ABS(K421-M421)*J421)</f>
      </c>
      <c r="S421" s="14">
        <f>IF(OR(Q421="",R421="",R421=0),"",Q421/R421)</f>
      </c>
      <c r="T421" s="15">
        <f>IF(Q421="","",IF(Q421&gt;0,"Win",IF(Q421&lt;0,"Loss","Breakeven")))</f>
      </c>
      <c r="U421" s="7"/>
      <c r="V421" s="7"/>
      <c r="W421" s="7"/>
      <c r="X421" s="7"/>
      <c r="Y421" s="7"/>
    </row>
    <row r="422" spans="1:25" x14ac:dyDescent="0.25">
      <c r="A422" s="6"/>
      <c r="B422" s="7"/>
      <c r="C422" s="7"/>
      <c r="D422" s="6"/>
      <c r="E422" s="8"/>
      <c r="F422" s="7"/>
      <c r="G422" s="7"/>
      <c r="H422" s="9"/>
      <c r="I422" s="9"/>
      <c r="J422" s="10">
        <f>IF(OR(H422="",I422=""),"",H422*I422)</f>
      </c>
      <c r="K422" s="11"/>
      <c r="L422" s="11"/>
      <c r="M422" s="11"/>
      <c r="N422" s="11"/>
      <c r="O422" s="12"/>
      <c r="P422" s="13">
        <f>IF(OR(J422="",K422="",L422="",G422=""),"",IF(G422="Sell",(K422-L422)*J422,(L422-K422)*J422))</f>
      </c>
      <c r="Q422" s="13">
        <f>IF(P422="","",P422-N(O422))</f>
      </c>
      <c r="R422" s="13">
        <f>IF(OR(J422="",K422="",M422=""),"",ABS(K422-M422)*J422)</f>
      </c>
      <c r="S422" s="14">
        <f>IF(OR(Q422="",R422="",R422=0),"",Q422/R422)</f>
      </c>
      <c r="T422" s="15">
        <f>IF(Q422="","",IF(Q422&gt;0,"Win",IF(Q422&lt;0,"Loss","Breakeven")))</f>
      </c>
      <c r="U422" s="7"/>
      <c r="V422" s="7"/>
      <c r="W422" s="7"/>
      <c r="X422" s="7"/>
      <c r="Y422" s="7"/>
    </row>
    <row r="423" spans="1:25" x14ac:dyDescent="0.25">
      <c r="A423" s="6"/>
      <c r="B423" s="7"/>
      <c r="C423" s="7"/>
      <c r="D423" s="6"/>
      <c r="E423" s="8"/>
      <c r="F423" s="7"/>
      <c r="G423" s="7"/>
      <c r="H423" s="9"/>
      <c r="I423" s="9"/>
      <c r="J423" s="10">
        <f>IF(OR(H423="",I423=""),"",H423*I423)</f>
      </c>
      <c r="K423" s="11"/>
      <c r="L423" s="11"/>
      <c r="M423" s="11"/>
      <c r="N423" s="11"/>
      <c r="O423" s="12"/>
      <c r="P423" s="13">
        <f>IF(OR(J423="",K423="",L423="",G423=""),"",IF(G423="Sell",(K423-L423)*J423,(L423-K423)*J423))</f>
      </c>
      <c r="Q423" s="13">
        <f>IF(P423="","",P423-N(O423))</f>
      </c>
      <c r="R423" s="13">
        <f>IF(OR(J423="",K423="",M423=""),"",ABS(K423-M423)*J423)</f>
      </c>
      <c r="S423" s="14">
        <f>IF(OR(Q423="",R423="",R423=0),"",Q423/R423)</f>
      </c>
      <c r="T423" s="15">
        <f>IF(Q423="","",IF(Q423&gt;0,"Win",IF(Q423&lt;0,"Loss","Breakeven")))</f>
      </c>
      <c r="U423" s="7"/>
      <c r="V423" s="7"/>
      <c r="W423" s="7"/>
      <c r="X423" s="7"/>
      <c r="Y423" s="7"/>
    </row>
    <row r="424" spans="1:25" x14ac:dyDescent="0.25">
      <c r="A424" s="6"/>
      <c r="B424" s="7"/>
      <c r="C424" s="7"/>
      <c r="D424" s="6"/>
      <c r="E424" s="8"/>
      <c r="F424" s="7"/>
      <c r="G424" s="7"/>
      <c r="H424" s="9"/>
      <c r="I424" s="9"/>
      <c r="J424" s="10">
        <f>IF(OR(H424="",I424=""),"",H424*I424)</f>
      </c>
      <c r="K424" s="11"/>
      <c r="L424" s="11"/>
      <c r="M424" s="11"/>
      <c r="N424" s="11"/>
      <c r="O424" s="12"/>
      <c r="P424" s="13">
        <f>IF(OR(J424="",K424="",L424="",G424=""),"",IF(G424="Sell",(K424-L424)*J424,(L424-K424)*J424))</f>
      </c>
      <c r="Q424" s="13">
        <f>IF(P424="","",P424-N(O424))</f>
      </c>
      <c r="R424" s="13">
        <f>IF(OR(J424="",K424="",M424=""),"",ABS(K424-M424)*J424)</f>
      </c>
      <c r="S424" s="14">
        <f>IF(OR(Q424="",R424="",R424=0),"",Q424/R424)</f>
      </c>
      <c r="T424" s="15">
        <f>IF(Q424="","",IF(Q424&gt;0,"Win",IF(Q424&lt;0,"Loss","Breakeven")))</f>
      </c>
      <c r="U424" s="7"/>
      <c r="V424" s="7"/>
      <c r="W424" s="7"/>
      <c r="X424" s="7"/>
      <c r="Y424" s="7"/>
    </row>
    <row r="425" spans="1:25" x14ac:dyDescent="0.25">
      <c r="A425" s="6"/>
      <c r="B425" s="7"/>
      <c r="C425" s="7"/>
      <c r="D425" s="6"/>
      <c r="E425" s="8"/>
      <c r="F425" s="7"/>
      <c r="G425" s="7"/>
      <c r="H425" s="9"/>
      <c r="I425" s="9"/>
      <c r="J425" s="10">
        <f>IF(OR(H425="",I425=""),"",H425*I425)</f>
      </c>
      <c r="K425" s="11"/>
      <c r="L425" s="11"/>
      <c r="M425" s="11"/>
      <c r="N425" s="11"/>
      <c r="O425" s="12"/>
      <c r="P425" s="13">
        <f>IF(OR(J425="",K425="",L425="",G425=""),"",IF(G425="Sell",(K425-L425)*J425,(L425-K425)*J425))</f>
      </c>
      <c r="Q425" s="13">
        <f>IF(P425="","",P425-N(O425))</f>
      </c>
      <c r="R425" s="13">
        <f>IF(OR(J425="",K425="",M425=""),"",ABS(K425-M425)*J425)</f>
      </c>
      <c r="S425" s="14">
        <f>IF(OR(Q425="",R425="",R425=0),"",Q425/R425)</f>
      </c>
      <c r="T425" s="15">
        <f>IF(Q425="","",IF(Q425&gt;0,"Win",IF(Q425&lt;0,"Loss","Breakeven")))</f>
      </c>
      <c r="U425" s="7"/>
      <c r="V425" s="7"/>
      <c r="W425" s="7"/>
      <c r="X425" s="7"/>
      <c r="Y425" s="7"/>
    </row>
    <row r="426" spans="1:25" x14ac:dyDescent="0.25">
      <c r="A426" s="6"/>
      <c r="B426" s="7"/>
      <c r="C426" s="7"/>
      <c r="D426" s="6"/>
      <c r="E426" s="8"/>
      <c r="F426" s="7"/>
      <c r="G426" s="7"/>
      <c r="H426" s="9"/>
      <c r="I426" s="9"/>
      <c r="J426" s="10">
        <f>IF(OR(H426="",I426=""),"",H426*I426)</f>
      </c>
      <c r="K426" s="11"/>
      <c r="L426" s="11"/>
      <c r="M426" s="11"/>
      <c r="N426" s="11"/>
      <c r="O426" s="12"/>
      <c r="P426" s="13">
        <f>IF(OR(J426="",K426="",L426="",G426=""),"",IF(G426="Sell",(K426-L426)*J426,(L426-K426)*J426))</f>
      </c>
      <c r="Q426" s="13">
        <f>IF(P426="","",P426-N(O426))</f>
      </c>
      <c r="R426" s="13">
        <f>IF(OR(J426="",K426="",M426=""),"",ABS(K426-M426)*J426)</f>
      </c>
      <c r="S426" s="14">
        <f>IF(OR(Q426="",R426="",R426=0),"",Q426/R426)</f>
      </c>
      <c r="T426" s="15">
        <f>IF(Q426="","",IF(Q426&gt;0,"Win",IF(Q426&lt;0,"Loss","Breakeven")))</f>
      </c>
      <c r="U426" s="7"/>
      <c r="V426" s="7"/>
      <c r="W426" s="7"/>
      <c r="X426" s="7"/>
      <c r="Y426" s="7"/>
    </row>
    <row r="427" spans="1:25" x14ac:dyDescent="0.25">
      <c r="A427" s="6"/>
      <c r="B427" s="7"/>
      <c r="C427" s="7"/>
      <c r="D427" s="6"/>
      <c r="E427" s="8"/>
      <c r="F427" s="7"/>
      <c r="G427" s="7"/>
      <c r="H427" s="9"/>
      <c r="I427" s="9"/>
      <c r="J427" s="10">
        <f>IF(OR(H427="",I427=""),"",H427*I427)</f>
      </c>
      <c r="K427" s="11"/>
      <c r="L427" s="11"/>
      <c r="M427" s="11"/>
      <c r="N427" s="11"/>
      <c r="O427" s="12"/>
      <c r="P427" s="13">
        <f>IF(OR(J427="",K427="",L427="",G427=""),"",IF(G427="Sell",(K427-L427)*J427,(L427-K427)*J427))</f>
      </c>
      <c r="Q427" s="13">
        <f>IF(P427="","",P427-N(O427))</f>
      </c>
      <c r="R427" s="13">
        <f>IF(OR(J427="",K427="",M427=""),"",ABS(K427-M427)*J427)</f>
      </c>
      <c r="S427" s="14">
        <f>IF(OR(Q427="",R427="",R427=0),"",Q427/R427)</f>
      </c>
      <c r="T427" s="15">
        <f>IF(Q427="","",IF(Q427&gt;0,"Win",IF(Q427&lt;0,"Loss","Breakeven")))</f>
      </c>
      <c r="U427" s="7"/>
      <c r="V427" s="7"/>
      <c r="W427" s="7"/>
      <c r="X427" s="7"/>
      <c r="Y427" s="7"/>
    </row>
    <row r="428" spans="1:25" x14ac:dyDescent="0.25">
      <c r="A428" s="6"/>
      <c r="B428" s="7"/>
      <c r="C428" s="7"/>
      <c r="D428" s="6"/>
      <c r="E428" s="8"/>
      <c r="F428" s="7"/>
      <c r="G428" s="7"/>
      <c r="H428" s="9"/>
      <c r="I428" s="9"/>
      <c r="J428" s="10">
        <f>IF(OR(H428="",I428=""),"",H428*I428)</f>
      </c>
      <c r="K428" s="11"/>
      <c r="L428" s="11"/>
      <c r="M428" s="11"/>
      <c r="N428" s="11"/>
      <c r="O428" s="12"/>
      <c r="P428" s="13">
        <f>IF(OR(J428="",K428="",L428="",G428=""),"",IF(G428="Sell",(K428-L428)*J428,(L428-K428)*J428))</f>
      </c>
      <c r="Q428" s="13">
        <f>IF(P428="","",P428-N(O428))</f>
      </c>
      <c r="R428" s="13">
        <f>IF(OR(J428="",K428="",M428=""),"",ABS(K428-M428)*J428)</f>
      </c>
      <c r="S428" s="14">
        <f>IF(OR(Q428="",R428="",R428=0),"",Q428/R428)</f>
      </c>
      <c r="T428" s="15">
        <f>IF(Q428="","",IF(Q428&gt;0,"Win",IF(Q428&lt;0,"Loss","Breakeven")))</f>
      </c>
      <c r="U428" s="7"/>
      <c r="V428" s="7"/>
      <c r="W428" s="7"/>
      <c r="X428" s="7"/>
      <c r="Y428" s="7"/>
    </row>
    <row r="429" spans="1:25" x14ac:dyDescent="0.25">
      <c r="A429" s="6"/>
      <c r="B429" s="7"/>
      <c r="C429" s="7"/>
      <c r="D429" s="6"/>
      <c r="E429" s="8"/>
      <c r="F429" s="7"/>
      <c r="G429" s="7"/>
      <c r="H429" s="9"/>
      <c r="I429" s="9"/>
      <c r="J429" s="10">
        <f>IF(OR(H429="",I429=""),"",H429*I429)</f>
      </c>
      <c r="K429" s="11"/>
      <c r="L429" s="11"/>
      <c r="M429" s="11"/>
      <c r="N429" s="11"/>
      <c r="O429" s="12"/>
      <c r="P429" s="13">
        <f>IF(OR(J429="",K429="",L429="",G429=""),"",IF(G429="Sell",(K429-L429)*J429,(L429-K429)*J429))</f>
      </c>
      <c r="Q429" s="13">
        <f>IF(P429="","",P429-N(O429))</f>
      </c>
      <c r="R429" s="13">
        <f>IF(OR(J429="",K429="",M429=""),"",ABS(K429-M429)*J429)</f>
      </c>
      <c r="S429" s="14">
        <f>IF(OR(Q429="",R429="",R429=0),"",Q429/R429)</f>
      </c>
      <c r="T429" s="15">
        <f>IF(Q429="","",IF(Q429&gt;0,"Win",IF(Q429&lt;0,"Loss","Breakeven")))</f>
      </c>
      <c r="U429" s="7"/>
      <c r="V429" s="7"/>
      <c r="W429" s="7"/>
      <c r="X429" s="7"/>
      <c r="Y429" s="7"/>
    </row>
    <row r="430" spans="1:25" x14ac:dyDescent="0.25">
      <c r="A430" s="6"/>
      <c r="B430" s="7"/>
      <c r="C430" s="7"/>
      <c r="D430" s="6"/>
      <c r="E430" s="8"/>
      <c r="F430" s="7"/>
      <c r="G430" s="7"/>
      <c r="H430" s="9"/>
      <c r="I430" s="9"/>
      <c r="J430" s="10">
        <f>IF(OR(H430="",I430=""),"",H430*I430)</f>
      </c>
      <c r="K430" s="11"/>
      <c r="L430" s="11"/>
      <c r="M430" s="11"/>
      <c r="N430" s="11"/>
      <c r="O430" s="12"/>
      <c r="P430" s="13">
        <f>IF(OR(J430="",K430="",L430="",G430=""),"",IF(G430="Sell",(K430-L430)*J430,(L430-K430)*J430))</f>
      </c>
      <c r="Q430" s="13">
        <f>IF(P430="","",P430-N(O430))</f>
      </c>
      <c r="R430" s="13">
        <f>IF(OR(J430="",K430="",M430=""),"",ABS(K430-M430)*J430)</f>
      </c>
      <c r="S430" s="14">
        <f>IF(OR(Q430="",R430="",R430=0),"",Q430/R430)</f>
      </c>
      <c r="T430" s="15">
        <f>IF(Q430="","",IF(Q430&gt;0,"Win",IF(Q430&lt;0,"Loss","Breakeven")))</f>
      </c>
      <c r="U430" s="7"/>
      <c r="V430" s="7"/>
      <c r="W430" s="7"/>
      <c r="X430" s="7"/>
      <c r="Y430" s="7"/>
    </row>
    <row r="431" spans="1:25" x14ac:dyDescent="0.25">
      <c r="A431" s="6"/>
      <c r="B431" s="7"/>
      <c r="C431" s="7"/>
      <c r="D431" s="6"/>
      <c r="E431" s="8"/>
      <c r="F431" s="7"/>
      <c r="G431" s="7"/>
      <c r="H431" s="9"/>
      <c r="I431" s="9"/>
      <c r="J431" s="10">
        <f>IF(OR(H431="",I431=""),"",H431*I431)</f>
      </c>
      <c r="K431" s="11"/>
      <c r="L431" s="11"/>
      <c r="M431" s="11"/>
      <c r="N431" s="11"/>
      <c r="O431" s="12"/>
      <c r="P431" s="13">
        <f>IF(OR(J431="",K431="",L431="",G431=""),"",IF(G431="Sell",(K431-L431)*J431,(L431-K431)*J431))</f>
      </c>
      <c r="Q431" s="13">
        <f>IF(P431="","",P431-N(O431))</f>
      </c>
      <c r="R431" s="13">
        <f>IF(OR(J431="",K431="",M431=""),"",ABS(K431-M431)*J431)</f>
      </c>
      <c r="S431" s="14">
        <f>IF(OR(Q431="",R431="",R431=0),"",Q431/R431)</f>
      </c>
      <c r="T431" s="15">
        <f>IF(Q431="","",IF(Q431&gt;0,"Win",IF(Q431&lt;0,"Loss","Breakeven")))</f>
      </c>
      <c r="U431" s="7"/>
      <c r="V431" s="7"/>
      <c r="W431" s="7"/>
      <c r="X431" s="7"/>
      <c r="Y431" s="7"/>
    </row>
    <row r="432" spans="1:25" x14ac:dyDescent="0.25">
      <c r="A432" s="6"/>
      <c r="B432" s="7"/>
      <c r="C432" s="7"/>
      <c r="D432" s="6"/>
      <c r="E432" s="8"/>
      <c r="F432" s="7"/>
      <c r="G432" s="7"/>
      <c r="H432" s="9"/>
      <c r="I432" s="9"/>
      <c r="J432" s="10">
        <f>IF(OR(H432="",I432=""),"",H432*I432)</f>
      </c>
      <c r="K432" s="11"/>
      <c r="L432" s="11"/>
      <c r="M432" s="11"/>
      <c r="N432" s="11"/>
      <c r="O432" s="12"/>
      <c r="P432" s="13">
        <f>IF(OR(J432="",K432="",L432="",G432=""),"",IF(G432="Sell",(K432-L432)*J432,(L432-K432)*J432))</f>
      </c>
      <c r="Q432" s="13">
        <f>IF(P432="","",P432-N(O432))</f>
      </c>
      <c r="R432" s="13">
        <f>IF(OR(J432="",K432="",M432=""),"",ABS(K432-M432)*J432)</f>
      </c>
      <c r="S432" s="14">
        <f>IF(OR(Q432="",R432="",R432=0),"",Q432/R432)</f>
      </c>
      <c r="T432" s="15">
        <f>IF(Q432="","",IF(Q432&gt;0,"Win",IF(Q432&lt;0,"Loss","Breakeven")))</f>
      </c>
      <c r="U432" s="7"/>
      <c r="V432" s="7"/>
      <c r="W432" s="7"/>
      <c r="X432" s="7"/>
      <c r="Y432" s="7"/>
    </row>
    <row r="433" spans="1:25" x14ac:dyDescent="0.25">
      <c r="A433" s="6"/>
      <c r="B433" s="7"/>
      <c r="C433" s="7"/>
      <c r="D433" s="6"/>
      <c r="E433" s="8"/>
      <c r="F433" s="7"/>
      <c r="G433" s="7"/>
      <c r="H433" s="9"/>
      <c r="I433" s="9"/>
      <c r="J433" s="10">
        <f>IF(OR(H433="",I433=""),"",H433*I433)</f>
      </c>
      <c r="K433" s="11"/>
      <c r="L433" s="11"/>
      <c r="M433" s="11"/>
      <c r="N433" s="11"/>
      <c r="O433" s="12"/>
      <c r="P433" s="13">
        <f>IF(OR(J433="",K433="",L433="",G433=""),"",IF(G433="Sell",(K433-L433)*J433,(L433-K433)*J433))</f>
      </c>
      <c r="Q433" s="13">
        <f>IF(P433="","",P433-N(O433))</f>
      </c>
      <c r="R433" s="13">
        <f>IF(OR(J433="",K433="",M433=""),"",ABS(K433-M433)*J433)</f>
      </c>
      <c r="S433" s="14">
        <f>IF(OR(Q433="",R433="",R433=0),"",Q433/R433)</f>
      </c>
      <c r="T433" s="15">
        <f>IF(Q433="","",IF(Q433&gt;0,"Win",IF(Q433&lt;0,"Loss","Breakeven")))</f>
      </c>
      <c r="U433" s="7"/>
      <c r="V433" s="7"/>
      <c r="W433" s="7"/>
      <c r="X433" s="7"/>
      <c r="Y433" s="7"/>
    </row>
    <row r="434" spans="1:25" x14ac:dyDescent="0.25">
      <c r="A434" s="6"/>
      <c r="B434" s="7"/>
      <c r="C434" s="7"/>
      <c r="D434" s="6"/>
      <c r="E434" s="8"/>
      <c r="F434" s="7"/>
      <c r="G434" s="7"/>
      <c r="H434" s="9"/>
      <c r="I434" s="9"/>
      <c r="J434" s="10">
        <f>IF(OR(H434="",I434=""),"",H434*I434)</f>
      </c>
      <c r="K434" s="11"/>
      <c r="L434" s="11"/>
      <c r="M434" s="11"/>
      <c r="N434" s="11"/>
      <c r="O434" s="12"/>
      <c r="P434" s="13">
        <f>IF(OR(J434="",K434="",L434="",G434=""),"",IF(G434="Sell",(K434-L434)*J434,(L434-K434)*J434))</f>
      </c>
      <c r="Q434" s="13">
        <f>IF(P434="","",P434-N(O434))</f>
      </c>
      <c r="R434" s="13">
        <f>IF(OR(J434="",K434="",M434=""),"",ABS(K434-M434)*J434)</f>
      </c>
      <c r="S434" s="14">
        <f>IF(OR(Q434="",R434="",R434=0),"",Q434/R434)</f>
      </c>
      <c r="T434" s="15">
        <f>IF(Q434="","",IF(Q434&gt;0,"Win",IF(Q434&lt;0,"Loss","Breakeven")))</f>
      </c>
      <c r="U434" s="7"/>
      <c r="V434" s="7"/>
      <c r="W434" s="7"/>
      <c r="X434" s="7"/>
      <c r="Y434" s="7"/>
    </row>
    <row r="435" spans="1:25" x14ac:dyDescent="0.25">
      <c r="A435" s="6"/>
      <c r="B435" s="7"/>
      <c r="C435" s="7"/>
      <c r="D435" s="6"/>
      <c r="E435" s="8"/>
      <c r="F435" s="7"/>
      <c r="G435" s="7"/>
      <c r="H435" s="9"/>
      <c r="I435" s="9"/>
      <c r="J435" s="10">
        <f>IF(OR(H435="",I435=""),"",H435*I435)</f>
      </c>
      <c r="K435" s="11"/>
      <c r="L435" s="11"/>
      <c r="M435" s="11"/>
      <c r="N435" s="11"/>
      <c r="O435" s="12"/>
      <c r="P435" s="13">
        <f>IF(OR(J435="",K435="",L435="",G435=""),"",IF(G435="Sell",(K435-L435)*J435,(L435-K435)*J435))</f>
      </c>
      <c r="Q435" s="13">
        <f>IF(P435="","",P435-N(O435))</f>
      </c>
      <c r="R435" s="13">
        <f>IF(OR(J435="",K435="",M435=""),"",ABS(K435-M435)*J435)</f>
      </c>
      <c r="S435" s="14">
        <f>IF(OR(Q435="",R435="",R435=0),"",Q435/R435)</f>
      </c>
      <c r="T435" s="15">
        <f>IF(Q435="","",IF(Q435&gt;0,"Win",IF(Q435&lt;0,"Loss","Breakeven")))</f>
      </c>
      <c r="U435" s="7"/>
      <c r="V435" s="7"/>
      <c r="W435" s="7"/>
      <c r="X435" s="7"/>
      <c r="Y435" s="7"/>
    </row>
    <row r="436" spans="1:25" x14ac:dyDescent="0.25">
      <c r="A436" s="6"/>
      <c r="B436" s="7"/>
      <c r="C436" s="7"/>
      <c r="D436" s="6"/>
      <c r="E436" s="8"/>
      <c r="F436" s="7"/>
      <c r="G436" s="7"/>
      <c r="H436" s="9"/>
      <c r="I436" s="9"/>
      <c r="J436" s="10">
        <f>IF(OR(H436="",I436=""),"",H436*I436)</f>
      </c>
      <c r="K436" s="11"/>
      <c r="L436" s="11"/>
      <c r="M436" s="11"/>
      <c r="N436" s="11"/>
      <c r="O436" s="12"/>
      <c r="P436" s="13">
        <f>IF(OR(J436="",K436="",L436="",G436=""),"",IF(G436="Sell",(K436-L436)*J436,(L436-K436)*J436))</f>
      </c>
      <c r="Q436" s="13">
        <f>IF(P436="","",P436-N(O436))</f>
      </c>
      <c r="R436" s="13">
        <f>IF(OR(J436="",K436="",M436=""),"",ABS(K436-M436)*J436)</f>
      </c>
      <c r="S436" s="14">
        <f>IF(OR(Q436="",R436="",R436=0),"",Q436/R436)</f>
      </c>
      <c r="T436" s="15">
        <f>IF(Q436="","",IF(Q436&gt;0,"Win",IF(Q436&lt;0,"Loss","Breakeven")))</f>
      </c>
      <c r="U436" s="7"/>
      <c r="V436" s="7"/>
      <c r="W436" s="7"/>
      <c r="X436" s="7"/>
      <c r="Y436" s="7"/>
    </row>
    <row r="437" spans="1:25" x14ac:dyDescent="0.25">
      <c r="A437" s="6"/>
      <c r="B437" s="7"/>
      <c r="C437" s="7"/>
      <c r="D437" s="6"/>
      <c r="E437" s="8"/>
      <c r="F437" s="7"/>
      <c r="G437" s="7"/>
      <c r="H437" s="9"/>
      <c r="I437" s="9"/>
      <c r="J437" s="10">
        <f>IF(OR(H437="",I437=""),"",H437*I437)</f>
      </c>
      <c r="K437" s="11"/>
      <c r="L437" s="11"/>
      <c r="M437" s="11"/>
      <c r="N437" s="11"/>
      <c r="O437" s="12"/>
      <c r="P437" s="13">
        <f>IF(OR(J437="",K437="",L437="",G437=""),"",IF(G437="Sell",(K437-L437)*J437,(L437-K437)*J437))</f>
      </c>
      <c r="Q437" s="13">
        <f>IF(P437="","",P437-N(O437))</f>
      </c>
      <c r="R437" s="13">
        <f>IF(OR(J437="",K437="",M437=""),"",ABS(K437-M437)*J437)</f>
      </c>
      <c r="S437" s="14">
        <f>IF(OR(Q437="",R437="",R437=0),"",Q437/R437)</f>
      </c>
      <c r="T437" s="15">
        <f>IF(Q437="","",IF(Q437&gt;0,"Win",IF(Q437&lt;0,"Loss","Breakeven")))</f>
      </c>
      <c r="U437" s="7"/>
      <c r="V437" s="7"/>
      <c r="W437" s="7"/>
      <c r="X437" s="7"/>
      <c r="Y437" s="7"/>
    </row>
    <row r="438" spans="1:25" x14ac:dyDescent="0.25">
      <c r="A438" s="6"/>
      <c r="B438" s="7"/>
      <c r="C438" s="7"/>
      <c r="D438" s="6"/>
      <c r="E438" s="8"/>
      <c r="F438" s="7"/>
      <c r="G438" s="7"/>
      <c r="H438" s="9"/>
      <c r="I438" s="9"/>
      <c r="J438" s="10">
        <f>IF(OR(H438="",I438=""),"",H438*I438)</f>
      </c>
      <c r="K438" s="11"/>
      <c r="L438" s="11"/>
      <c r="M438" s="11"/>
      <c r="N438" s="11"/>
      <c r="O438" s="12"/>
      <c r="P438" s="13">
        <f>IF(OR(J438="",K438="",L438="",G438=""),"",IF(G438="Sell",(K438-L438)*J438,(L438-K438)*J438))</f>
      </c>
      <c r="Q438" s="13">
        <f>IF(P438="","",P438-N(O438))</f>
      </c>
      <c r="R438" s="13">
        <f>IF(OR(J438="",K438="",M438=""),"",ABS(K438-M438)*J438)</f>
      </c>
      <c r="S438" s="14">
        <f>IF(OR(Q438="",R438="",R438=0),"",Q438/R438)</f>
      </c>
      <c r="T438" s="15">
        <f>IF(Q438="","",IF(Q438&gt;0,"Win",IF(Q438&lt;0,"Loss","Breakeven")))</f>
      </c>
      <c r="U438" s="7"/>
      <c r="V438" s="7"/>
      <c r="W438" s="7"/>
      <c r="X438" s="7"/>
      <c r="Y438" s="7"/>
    </row>
    <row r="439" spans="1:25" x14ac:dyDescent="0.25">
      <c r="A439" s="6"/>
      <c r="B439" s="7"/>
      <c r="C439" s="7"/>
      <c r="D439" s="6"/>
      <c r="E439" s="8"/>
      <c r="F439" s="7"/>
      <c r="G439" s="7"/>
      <c r="H439" s="9"/>
      <c r="I439" s="9"/>
      <c r="J439" s="10">
        <f>IF(OR(H439="",I439=""),"",H439*I439)</f>
      </c>
      <c r="K439" s="11"/>
      <c r="L439" s="11"/>
      <c r="M439" s="11"/>
      <c r="N439" s="11"/>
      <c r="O439" s="12"/>
      <c r="P439" s="13">
        <f>IF(OR(J439="",K439="",L439="",G439=""),"",IF(G439="Sell",(K439-L439)*J439,(L439-K439)*J439))</f>
      </c>
      <c r="Q439" s="13">
        <f>IF(P439="","",P439-N(O439))</f>
      </c>
      <c r="R439" s="13">
        <f>IF(OR(J439="",K439="",M439=""),"",ABS(K439-M439)*J439)</f>
      </c>
      <c r="S439" s="14">
        <f>IF(OR(Q439="",R439="",R439=0),"",Q439/R439)</f>
      </c>
      <c r="T439" s="15">
        <f>IF(Q439="","",IF(Q439&gt;0,"Win",IF(Q439&lt;0,"Loss","Breakeven")))</f>
      </c>
      <c r="U439" s="7"/>
      <c r="V439" s="7"/>
      <c r="W439" s="7"/>
      <c r="X439" s="7"/>
      <c r="Y439" s="7"/>
    </row>
    <row r="440" spans="1:25" x14ac:dyDescent="0.25">
      <c r="A440" s="6"/>
      <c r="B440" s="7"/>
      <c r="C440" s="7"/>
      <c r="D440" s="6"/>
      <c r="E440" s="8"/>
      <c r="F440" s="7"/>
      <c r="G440" s="7"/>
      <c r="H440" s="9"/>
      <c r="I440" s="9"/>
      <c r="J440" s="10">
        <f>IF(OR(H440="",I440=""),"",H440*I440)</f>
      </c>
      <c r="K440" s="11"/>
      <c r="L440" s="11"/>
      <c r="M440" s="11"/>
      <c r="N440" s="11"/>
      <c r="O440" s="12"/>
      <c r="P440" s="13">
        <f>IF(OR(J440="",K440="",L440="",G440=""),"",IF(G440="Sell",(K440-L440)*J440,(L440-K440)*J440))</f>
      </c>
      <c r="Q440" s="13">
        <f>IF(P440="","",P440-N(O440))</f>
      </c>
      <c r="R440" s="13">
        <f>IF(OR(J440="",K440="",M440=""),"",ABS(K440-M440)*J440)</f>
      </c>
      <c r="S440" s="14">
        <f>IF(OR(Q440="",R440="",R440=0),"",Q440/R440)</f>
      </c>
      <c r="T440" s="15">
        <f>IF(Q440="","",IF(Q440&gt;0,"Win",IF(Q440&lt;0,"Loss","Breakeven")))</f>
      </c>
      <c r="U440" s="7"/>
      <c r="V440" s="7"/>
      <c r="W440" s="7"/>
      <c r="X440" s="7"/>
      <c r="Y440" s="7"/>
    </row>
    <row r="441" spans="1:25" x14ac:dyDescent="0.25">
      <c r="A441" s="6"/>
      <c r="B441" s="7"/>
      <c r="C441" s="7"/>
      <c r="D441" s="6"/>
      <c r="E441" s="8"/>
      <c r="F441" s="7"/>
      <c r="G441" s="7"/>
      <c r="H441" s="9"/>
      <c r="I441" s="9"/>
      <c r="J441" s="10">
        <f>IF(OR(H441="",I441=""),"",H441*I441)</f>
      </c>
      <c r="K441" s="11"/>
      <c r="L441" s="11"/>
      <c r="M441" s="11"/>
      <c r="N441" s="11"/>
      <c r="O441" s="12"/>
      <c r="P441" s="13">
        <f>IF(OR(J441="",K441="",L441="",G441=""),"",IF(G441="Sell",(K441-L441)*J441,(L441-K441)*J441))</f>
      </c>
      <c r="Q441" s="13">
        <f>IF(P441="","",P441-N(O441))</f>
      </c>
      <c r="R441" s="13">
        <f>IF(OR(J441="",K441="",M441=""),"",ABS(K441-M441)*J441)</f>
      </c>
      <c r="S441" s="14">
        <f>IF(OR(Q441="",R441="",R441=0),"",Q441/R441)</f>
      </c>
      <c r="T441" s="15">
        <f>IF(Q441="","",IF(Q441&gt;0,"Win",IF(Q441&lt;0,"Loss","Breakeven")))</f>
      </c>
      <c r="U441" s="7"/>
      <c r="V441" s="7"/>
      <c r="W441" s="7"/>
      <c r="X441" s="7"/>
      <c r="Y441" s="7"/>
    </row>
    <row r="442" spans="1:25" x14ac:dyDescent="0.25">
      <c r="A442" s="6"/>
      <c r="B442" s="7"/>
      <c r="C442" s="7"/>
      <c r="D442" s="6"/>
      <c r="E442" s="8"/>
      <c r="F442" s="7"/>
      <c r="G442" s="7"/>
      <c r="H442" s="9"/>
      <c r="I442" s="9"/>
      <c r="J442" s="10">
        <f>IF(OR(H442="",I442=""),"",H442*I442)</f>
      </c>
      <c r="K442" s="11"/>
      <c r="L442" s="11"/>
      <c r="M442" s="11"/>
      <c r="N442" s="11"/>
      <c r="O442" s="12"/>
      <c r="P442" s="13">
        <f>IF(OR(J442="",K442="",L442="",G442=""),"",IF(G442="Sell",(K442-L442)*J442,(L442-K442)*J442))</f>
      </c>
      <c r="Q442" s="13">
        <f>IF(P442="","",P442-N(O442))</f>
      </c>
      <c r="R442" s="13">
        <f>IF(OR(J442="",K442="",M442=""),"",ABS(K442-M442)*J442)</f>
      </c>
      <c r="S442" s="14">
        <f>IF(OR(Q442="",R442="",R442=0),"",Q442/R442)</f>
      </c>
      <c r="T442" s="15">
        <f>IF(Q442="","",IF(Q442&gt;0,"Win",IF(Q442&lt;0,"Loss","Breakeven")))</f>
      </c>
      <c r="U442" s="7"/>
      <c r="V442" s="7"/>
      <c r="W442" s="7"/>
      <c r="X442" s="7"/>
      <c r="Y442" s="7"/>
    </row>
    <row r="443" spans="1:25" x14ac:dyDescent="0.25">
      <c r="A443" s="6"/>
      <c r="B443" s="7"/>
      <c r="C443" s="7"/>
      <c r="D443" s="6"/>
      <c r="E443" s="8"/>
      <c r="F443" s="7"/>
      <c r="G443" s="7"/>
      <c r="H443" s="9"/>
      <c r="I443" s="9"/>
      <c r="J443" s="10">
        <f>IF(OR(H443="",I443=""),"",H443*I443)</f>
      </c>
      <c r="K443" s="11"/>
      <c r="L443" s="11"/>
      <c r="M443" s="11"/>
      <c r="N443" s="11"/>
      <c r="O443" s="12"/>
      <c r="P443" s="13">
        <f>IF(OR(J443="",K443="",L443="",G443=""),"",IF(G443="Sell",(K443-L443)*J443,(L443-K443)*J443))</f>
      </c>
      <c r="Q443" s="13">
        <f>IF(P443="","",P443-N(O443))</f>
      </c>
      <c r="R443" s="13">
        <f>IF(OR(J443="",K443="",M443=""),"",ABS(K443-M443)*J443)</f>
      </c>
      <c r="S443" s="14">
        <f>IF(OR(Q443="",R443="",R443=0),"",Q443/R443)</f>
      </c>
      <c r="T443" s="15">
        <f>IF(Q443="","",IF(Q443&gt;0,"Win",IF(Q443&lt;0,"Loss","Breakeven")))</f>
      </c>
      <c r="U443" s="7"/>
      <c r="V443" s="7"/>
      <c r="W443" s="7"/>
      <c r="X443" s="7"/>
      <c r="Y443" s="7"/>
    </row>
    <row r="444" spans="1:25" x14ac:dyDescent="0.25">
      <c r="A444" s="6"/>
      <c r="B444" s="7"/>
      <c r="C444" s="7"/>
      <c r="D444" s="6"/>
      <c r="E444" s="8"/>
      <c r="F444" s="7"/>
      <c r="G444" s="7"/>
      <c r="H444" s="9"/>
      <c r="I444" s="9"/>
      <c r="J444" s="10">
        <f>IF(OR(H444="",I444=""),"",H444*I444)</f>
      </c>
      <c r="K444" s="11"/>
      <c r="L444" s="11"/>
      <c r="M444" s="11"/>
      <c r="N444" s="11"/>
      <c r="O444" s="12"/>
      <c r="P444" s="13">
        <f>IF(OR(J444="",K444="",L444="",G444=""),"",IF(G444="Sell",(K444-L444)*J444,(L444-K444)*J444))</f>
      </c>
      <c r="Q444" s="13">
        <f>IF(P444="","",P444-N(O444))</f>
      </c>
      <c r="R444" s="13">
        <f>IF(OR(J444="",K444="",M444=""),"",ABS(K444-M444)*J444)</f>
      </c>
      <c r="S444" s="14">
        <f>IF(OR(Q444="",R444="",R444=0),"",Q444/R444)</f>
      </c>
      <c r="T444" s="15">
        <f>IF(Q444="","",IF(Q444&gt;0,"Win",IF(Q444&lt;0,"Loss","Breakeven")))</f>
      </c>
      <c r="U444" s="7"/>
      <c r="V444" s="7"/>
      <c r="W444" s="7"/>
      <c r="X444" s="7"/>
      <c r="Y444" s="7"/>
    </row>
    <row r="445" spans="1:25" x14ac:dyDescent="0.25">
      <c r="A445" s="6"/>
      <c r="B445" s="7"/>
      <c r="C445" s="7"/>
      <c r="D445" s="6"/>
      <c r="E445" s="8"/>
      <c r="F445" s="7"/>
      <c r="G445" s="7"/>
      <c r="H445" s="9"/>
      <c r="I445" s="9"/>
      <c r="J445" s="10">
        <f>IF(OR(H445="",I445=""),"",H445*I445)</f>
      </c>
      <c r="K445" s="11"/>
      <c r="L445" s="11"/>
      <c r="M445" s="11"/>
      <c r="N445" s="11"/>
      <c r="O445" s="12"/>
      <c r="P445" s="13">
        <f>IF(OR(J445="",K445="",L445="",G445=""),"",IF(G445="Sell",(K445-L445)*J445,(L445-K445)*J445))</f>
      </c>
      <c r="Q445" s="13">
        <f>IF(P445="","",P445-N(O445))</f>
      </c>
      <c r="R445" s="13">
        <f>IF(OR(J445="",K445="",M445=""),"",ABS(K445-M445)*J445)</f>
      </c>
      <c r="S445" s="14">
        <f>IF(OR(Q445="",R445="",R445=0),"",Q445/R445)</f>
      </c>
      <c r="T445" s="15">
        <f>IF(Q445="","",IF(Q445&gt;0,"Win",IF(Q445&lt;0,"Loss","Breakeven")))</f>
      </c>
      <c r="U445" s="7"/>
      <c r="V445" s="7"/>
      <c r="W445" s="7"/>
      <c r="X445" s="7"/>
      <c r="Y445" s="7"/>
    </row>
    <row r="446" spans="1:25" x14ac:dyDescent="0.25">
      <c r="A446" s="6"/>
      <c r="B446" s="7"/>
      <c r="C446" s="7"/>
      <c r="D446" s="6"/>
      <c r="E446" s="8"/>
      <c r="F446" s="7"/>
      <c r="G446" s="7"/>
      <c r="H446" s="9"/>
      <c r="I446" s="9"/>
      <c r="J446" s="10">
        <f>IF(OR(H446="",I446=""),"",H446*I446)</f>
      </c>
      <c r="K446" s="11"/>
      <c r="L446" s="11"/>
      <c r="M446" s="11"/>
      <c r="N446" s="11"/>
      <c r="O446" s="12"/>
      <c r="P446" s="13">
        <f>IF(OR(J446="",K446="",L446="",G446=""),"",IF(G446="Sell",(K446-L446)*J446,(L446-K446)*J446))</f>
      </c>
      <c r="Q446" s="13">
        <f>IF(P446="","",P446-N(O446))</f>
      </c>
      <c r="R446" s="13">
        <f>IF(OR(J446="",K446="",M446=""),"",ABS(K446-M446)*J446)</f>
      </c>
      <c r="S446" s="14">
        <f>IF(OR(Q446="",R446="",R446=0),"",Q446/R446)</f>
      </c>
      <c r="T446" s="15">
        <f>IF(Q446="","",IF(Q446&gt;0,"Win",IF(Q446&lt;0,"Loss","Breakeven")))</f>
      </c>
      <c r="U446" s="7"/>
      <c r="V446" s="7"/>
      <c r="W446" s="7"/>
      <c r="X446" s="7"/>
      <c r="Y446" s="7"/>
    </row>
    <row r="447" spans="1:25" x14ac:dyDescent="0.25">
      <c r="A447" s="6"/>
      <c r="B447" s="7"/>
      <c r="C447" s="7"/>
      <c r="D447" s="6"/>
      <c r="E447" s="8"/>
      <c r="F447" s="7"/>
      <c r="G447" s="7"/>
      <c r="H447" s="9"/>
      <c r="I447" s="9"/>
      <c r="J447" s="10">
        <f>IF(OR(H447="",I447=""),"",H447*I447)</f>
      </c>
      <c r="K447" s="11"/>
      <c r="L447" s="11"/>
      <c r="M447" s="11"/>
      <c r="N447" s="11"/>
      <c r="O447" s="12"/>
      <c r="P447" s="13">
        <f>IF(OR(J447="",K447="",L447="",G447=""),"",IF(G447="Sell",(K447-L447)*J447,(L447-K447)*J447))</f>
      </c>
      <c r="Q447" s="13">
        <f>IF(P447="","",P447-N(O447))</f>
      </c>
      <c r="R447" s="13">
        <f>IF(OR(J447="",K447="",M447=""),"",ABS(K447-M447)*J447)</f>
      </c>
      <c r="S447" s="14">
        <f>IF(OR(Q447="",R447="",R447=0),"",Q447/R447)</f>
      </c>
      <c r="T447" s="15">
        <f>IF(Q447="","",IF(Q447&gt;0,"Win",IF(Q447&lt;0,"Loss","Breakeven")))</f>
      </c>
      <c r="U447" s="7"/>
      <c r="V447" s="7"/>
      <c r="W447" s="7"/>
      <c r="X447" s="7"/>
      <c r="Y447" s="7"/>
    </row>
    <row r="448" spans="1:25" x14ac:dyDescent="0.25">
      <c r="A448" s="6"/>
      <c r="B448" s="7"/>
      <c r="C448" s="7"/>
      <c r="D448" s="6"/>
      <c r="E448" s="8"/>
      <c r="F448" s="7"/>
      <c r="G448" s="7"/>
      <c r="H448" s="9"/>
      <c r="I448" s="9"/>
      <c r="J448" s="10">
        <f>IF(OR(H448="",I448=""),"",H448*I448)</f>
      </c>
      <c r="K448" s="11"/>
      <c r="L448" s="11"/>
      <c r="M448" s="11"/>
      <c r="N448" s="11"/>
      <c r="O448" s="12"/>
      <c r="P448" s="13">
        <f>IF(OR(J448="",K448="",L448="",G448=""),"",IF(G448="Sell",(K448-L448)*J448,(L448-K448)*J448))</f>
      </c>
      <c r="Q448" s="13">
        <f>IF(P448="","",P448-N(O448))</f>
      </c>
      <c r="R448" s="13">
        <f>IF(OR(J448="",K448="",M448=""),"",ABS(K448-M448)*J448)</f>
      </c>
      <c r="S448" s="14">
        <f>IF(OR(Q448="",R448="",R448=0),"",Q448/R448)</f>
      </c>
      <c r="T448" s="15">
        <f>IF(Q448="","",IF(Q448&gt;0,"Win",IF(Q448&lt;0,"Loss","Breakeven")))</f>
      </c>
      <c r="U448" s="7"/>
      <c r="V448" s="7"/>
      <c r="W448" s="7"/>
      <c r="X448" s="7"/>
      <c r="Y448" s="7"/>
    </row>
    <row r="449" spans="1:25" x14ac:dyDescent="0.25">
      <c r="A449" s="6"/>
      <c r="B449" s="7"/>
      <c r="C449" s="7"/>
      <c r="D449" s="6"/>
      <c r="E449" s="8"/>
      <c r="F449" s="7"/>
      <c r="G449" s="7"/>
      <c r="H449" s="9"/>
      <c r="I449" s="9"/>
      <c r="J449" s="10">
        <f>IF(OR(H449="",I449=""),"",H449*I449)</f>
      </c>
      <c r="K449" s="11"/>
      <c r="L449" s="11"/>
      <c r="M449" s="11"/>
      <c r="N449" s="11"/>
      <c r="O449" s="12"/>
      <c r="P449" s="13">
        <f>IF(OR(J449="",K449="",L449="",G449=""),"",IF(G449="Sell",(K449-L449)*J449,(L449-K449)*J449))</f>
      </c>
      <c r="Q449" s="13">
        <f>IF(P449="","",P449-N(O449))</f>
      </c>
      <c r="R449" s="13">
        <f>IF(OR(J449="",K449="",M449=""),"",ABS(K449-M449)*J449)</f>
      </c>
      <c r="S449" s="14">
        <f>IF(OR(Q449="",R449="",R449=0),"",Q449/R449)</f>
      </c>
      <c r="T449" s="15">
        <f>IF(Q449="","",IF(Q449&gt;0,"Win",IF(Q449&lt;0,"Loss","Breakeven")))</f>
      </c>
      <c r="U449" s="7"/>
      <c r="V449" s="7"/>
      <c r="W449" s="7"/>
      <c r="X449" s="7"/>
      <c r="Y449" s="7"/>
    </row>
    <row r="450" spans="1:25" x14ac:dyDescent="0.25">
      <c r="A450" s="6"/>
      <c r="B450" s="7"/>
      <c r="C450" s="7"/>
      <c r="D450" s="6"/>
      <c r="E450" s="8"/>
      <c r="F450" s="7"/>
      <c r="G450" s="7"/>
      <c r="H450" s="9"/>
      <c r="I450" s="9"/>
      <c r="J450" s="10">
        <f>IF(OR(H450="",I450=""),"",H450*I450)</f>
      </c>
      <c r="K450" s="11"/>
      <c r="L450" s="11"/>
      <c r="M450" s="11"/>
      <c r="N450" s="11"/>
      <c r="O450" s="12"/>
      <c r="P450" s="13">
        <f>IF(OR(J450="",K450="",L450="",G450=""),"",IF(G450="Sell",(K450-L450)*J450,(L450-K450)*J450))</f>
      </c>
      <c r="Q450" s="13">
        <f>IF(P450="","",P450-N(O450))</f>
      </c>
      <c r="R450" s="13">
        <f>IF(OR(J450="",K450="",M450=""),"",ABS(K450-M450)*J450)</f>
      </c>
      <c r="S450" s="14">
        <f>IF(OR(Q450="",R450="",R450=0),"",Q450/R450)</f>
      </c>
      <c r="T450" s="15">
        <f>IF(Q450="","",IF(Q450&gt;0,"Win",IF(Q450&lt;0,"Loss","Breakeven")))</f>
      </c>
      <c r="U450" s="7"/>
      <c r="V450" s="7"/>
      <c r="W450" s="7"/>
      <c r="X450" s="7"/>
      <c r="Y450" s="7"/>
    </row>
    <row r="451" spans="1:25" x14ac:dyDescent="0.25">
      <c r="A451" s="6"/>
      <c r="B451" s="7"/>
      <c r="C451" s="7"/>
      <c r="D451" s="6"/>
      <c r="E451" s="8"/>
      <c r="F451" s="7"/>
      <c r="G451" s="7"/>
      <c r="H451" s="9"/>
      <c r="I451" s="9"/>
      <c r="J451" s="10">
        <f>IF(OR(H451="",I451=""),"",H451*I451)</f>
      </c>
      <c r="K451" s="11"/>
      <c r="L451" s="11"/>
      <c r="M451" s="11"/>
      <c r="N451" s="11"/>
      <c r="O451" s="12"/>
      <c r="P451" s="13">
        <f>IF(OR(J451="",K451="",L451="",G451=""),"",IF(G451="Sell",(K451-L451)*J451,(L451-K451)*J451))</f>
      </c>
      <c r="Q451" s="13">
        <f>IF(P451="","",P451-N(O451))</f>
      </c>
      <c r="R451" s="13">
        <f>IF(OR(J451="",K451="",M451=""),"",ABS(K451-M451)*J451)</f>
      </c>
      <c r="S451" s="14">
        <f>IF(OR(Q451="",R451="",R451=0),"",Q451/R451)</f>
      </c>
      <c r="T451" s="15">
        <f>IF(Q451="","",IF(Q451&gt;0,"Win",IF(Q451&lt;0,"Loss","Breakeven")))</f>
      </c>
      <c r="U451" s="7"/>
      <c r="V451" s="7"/>
      <c r="W451" s="7"/>
      <c r="X451" s="7"/>
      <c r="Y451" s="7"/>
    </row>
    <row r="452" spans="1:25" x14ac:dyDescent="0.25">
      <c r="A452" s="6"/>
      <c r="B452" s="7"/>
      <c r="C452" s="7"/>
      <c r="D452" s="6"/>
      <c r="E452" s="8"/>
      <c r="F452" s="7"/>
      <c r="G452" s="7"/>
      <c r="H452" s="9"/>
      <c r="I452" s="9"/>
      <c r="J452" s="10">
        <f>IF(OR(H452="",I452=""),"",H452*I452)</f>
      </c>
      <c r="K452" s="11"/>
      <c r="L452" s="11"/>
      <c r="M452" s="11"/>
      <c r="N452" s="11"/>
      <c r="O452" s="12"/>
      <c r="P452" s="13">
        <f>IF(OR(J452="",K452="",L452="",G452=""),"",IF(G452="Sell",(K452-L452)*J452,(L452-K452)*J452))</f>
      </c>
      <c r="Q452" s="13">
        <f>IF(P452="","",P452-N(O452))</f>
      </c>
      <c r="R452" s="13">
        <f>IF(OR(J452="",K452="",M452=""),"",ABS(K452-M452)*J452)</f>
      </c>
      <c r="S452" s="14">
        <f>IF(OR(Q452="",R452="",R452=0),"",Q452/R452)</f>
      </c>
      <c r="T452" s="15">
        <f>IF(Q452="","",IF(Q452&gt;0,"Win",IF(Q452&lt;0,"Loss","Breakeven")))</f>
      </c>
      <c r="U452" s="7"/>
      <c r="V452" s="7"/>
      <c r="W452" s="7"/>
      <c r="X452" s="7"/>
      <c r="Y452" s="7"/>
    </row>
    <row r="453" spans="1:25" x14ac:dyDescent="0.25">
      <c r="A453" s="6"/>
      <c r="B453" s="7"/>
      <c r="C453" s="7"/>
      <c r="D453" s="6"/>
      <c r="E453" s="8"/>
      <c r="F453" s="7"/>
      <c r="G453" s="7"/>
      <c r="H453" s="9"/>
      <c r="I453" s="9"/>
      <c r="J453" s="10">
        <f>IF(OR(H453="",I453=""),"",H453*I453)</f>
      </c>
      <c r="K453" s="11"/>
      <c r="L453" s="11"/>
      <c r="M453" s="11"/>
      <c r="N453" s="11"/>
      <c r="O453" s="12"/>
      <c r="P453" s="13">
        <f>IF(OR(J453="",K453="",L453="",G453=""),"",IF(G453="Sell",(K453-L453)*J453,(L453-K453)*J453))</f>
      </c>
      <c r="Q453" s="13">
        <f>IF(P453="","",P453-N(O453))</f>
      </c>
      <c r="R453" s="13">
        <f>IF(OR(J453="",K453="",M453=""),"",ABS(K453-M453)*J453)</f>
      </c>
      <c r="S453" s="14">
        <f>IF(OR(Q453="",R453="",R453=0),"",Q453/R453)</f>
      </c>
      <c r="T453" s="15">
        <f>IF(Q453="","",IF(Q453&gt;0,"Win",IF(Q453&lt;0,"Loss","Breakeven")))</f>
      </c>
      <c r="U453" s="7"/>
      <c r="V453" s="7"/>
      <c r="W453" s="7"/>
      <c r="X453" s="7"/>
      <c r="Y453" s="7"/>
    </row>
    <row r="454" spans="1:25" x14ac:dyDescent="0.25">
      <c r="A454" s="6"/>
      <c r="B454" s="7"/>
      <c r="C454" s="7"/>
      <c r="D454" s="6"/>
      <c r="E454" s="8"/>
      <c r="F454" s="7"/>
      <c r="G454" s="7"/>
      <c r="H454" s="9"/>
      <c r="I454" s="9"/>
      <c r="J454" s="10">
        <f>IF(OR(H454="",I454=""),"",H454*I454)</f>
      </c>
      <c r="K454" s="11"/>
      <c r="L454" s="11"/>
      <c r="M454" s="11"/>
      <c r="N454" s="11"/>
      <c r="O454" s="12"/>
      <c r="P454" s="13">
        <f>IF(OR(J454="",K454="",L454="",G454=""),"",IF(G454="Sell",(K454-L454)*J454,(L454-K454)*J454))</f>
      </c>
      <c r="Q454" s="13">
        <f>IF(P454="","",P454-N(O454))</f>
      </c>
      <c r="R454" s="13">
        <f>IF(OR(J454="",K454="",M454=""),"",ABS(K454-M454)*J454)</f>
      </c>
      <c r="S454" s="14">
        <f>IF(OR(Q454="",R454="",R454=0),"",Q454/R454)</f>
      </c>
      <c r="T454" s="15">
        <f>IF(Q454="","",IF(Q454&gt;0,"Win",IF(Q454&lt;0,"Loss","Breakeven")))</f>
      </c>
      <c r="U454" s="7"/>
      <c r="V454" s="7"/>
      <c r="W454" s="7"/>
      <c r="X454" s="7"/>
      <c r="Y454" s="7"/>
    </row>
    <row r="455" spans="1:25" x14ac:dyDescent="0.25">
      <c r="A455" s="6"/>
      <c r="B455" s="7"/>
      <c r="C455" s="7"/>
      <c r="D455" s="6"/>
      <c r="E455" s="8"/>
      <c r="F455" s="7"/>
      <c r="G455" s="7"/>
      <c r="H455" s="9"/>
      <c r="I455" s="9"/>
      <c r="J455" s="10">
        <f>IF(OR(H455="",I455=""),"",H455*I455)</f>
      </c>
      <c r="K455" s="11"/>
      <c r="L455" s="11"/>
      <c r="M455" s="11"/>
      <c r="N455" s="11"/>
      <c r="O455" s="12"/>
      <c r="P455" s="13">
        <f>IF(OR(J455="",K455="",L455="",G455=""),"",IF(G455="Sell",(K455-L455)*J455,(L455-K455)*J455))</f>
      </c>
      <c r="Q455" s="13">
        <f>IF(P455="","",P455-N(O455))</f>
      </c>
      <c r="R455" s="13">
        <f>IF(OR(J455="",K455="",M455=""),"",ABS(K455-M455)*J455)</f>
      </c>
      <c r="S455" s="14">
        <f>IF(OR(Q455="",R455="",R455=0),"",Q455/R455)</f>
      </c>
      <c r="T455" s="15">
        <f>IF(Q455="","",IF(Q455&gt;0,"Win",IF(Q455&lt;0,"Loss","Breakeven")))</f>
      </c>
      <c r="U455" s="7"/>
      <c r="V455" s="7"/>
      <c r="W455" s="7"/>
      <c r="X455" s="7"/>
      <c r="Y455" s="7"/>
    </row>
    <row r="456" spans="1:25" x14ac:dyDescent="0.25">
      <c r="A456" s="6"/>
      <c r="B456" s="7"/>
      <c r="C456" s="7"/>
      <c r="D456" s="6"/>
      <c r="E456" s="8"/>
      <c r="F456" s="7"/>
      <c r="G456" s="7"/>
      <c r="H456" s="9"/>
      <c r="I456" s="9"/>
      <c r="J456" s="10">
        <f>IF(OR(H456="",I456=""),"",H456*I456)</f>
      </c>
      <c r="K456" s="11"/>
      <c r="L456" s="11"/>
      <c r="M456" s="11"/>
      <c r="N456" s="11"/>
      <c r="O456" s="12"/>
      <c r="P456" s="13">
        <f>IF(OR(J456="",K456="",L456="",G456=""),"",IF(G456="Sell",(K456-L456)*J456,(L456-K456)*J456))</f>
      </c>
      <c r="Q456" s="13">
        <f>IF(P456="","",P456-N(O456))</f>
      </c>
      <c r="R456" s="13">
        <f>IF(OR(J456="",K456="",M456=""),"",ABS(K456-M456)*J456)</f>
      </c>
      <c r="S456" s="14">
        <f>IF(OR(Q456="",R456="",R456=0),"",Q456/R456)</f>
      </c>
      <c r="T456" s="15">
        <f>IF(Q456="","",IF(Q456&gt;0,"Win",IF(Q456&lt;0,"Loss","Breakeven")))</f>
      </c>
      <c r="U456" s="7"/>
      <c r="V456" s="7"/>
      <c r="W456" s="7"/>
      <c r="X456" s="7"/>
      <c r="Y456" s="7"/>
    </row>
    <row r="457" spans="1:25" x14ac:dyDescent="0.25">
      <c r="A457" s="6"/>
      <c r="B457" s="7"/>
      <c r="C457" s="7"/>
      <c r="D457" s="6"/>
      <c r="E457" s="8"/>
      <c r="F457" s="7"/>
      <c r="G457" s="7"/>
      <c r="H457" s="9"/>
      <c r="I457" s="9"/>
      <c r="J457" s="10">
        <f>IF(OR(H457="",I457=""),"",H457*I457)</f>
      </c>
      <c r="K457" s="11"/>
      <c r="L457" s="11"/>
      <c r="M457" s="11"/>
      <c r="N457" s="11"/>
      <c r="O457" s="12"/>
      <c r="P457" s="13">
        <f>IF(OR(J457="",K457="",L457="",G457=""),"",IF(G457="Sell",(K457-L457)*J457,(L457-K457)*J457))</f>
      </c>
      <c r="Q457" s="13">
        <f>IF(P457="","",P457-N(O457))</f>
      </c>
      <c r="R457" s="13">
        <f>IF(OR(J457="",K457="",M457=""),"",ABS(K457-M457)*J457)</f>
      </c>
      <c r="S457" s="14">
        <f>IF(OR(Q457="",R457="",R457=0),"",Q457/R457)</f>
      </c>
      <c r="T457" s="15">
        <f>IF(Q457="","",IF(Q457&gt;0,"Win",IF(Q457&lt;0,"Loss","Breakeven")))</f>
      </c>
      <c r="U457" s="7"/>
      <c r="V457" s="7"/>
      <c r="W457" s="7"/>
      <c r="X457" s="7"/>
      <c r="Y457" s="7"/>
    </row>
    <row r="458" spans="1:25" x14ac:dyDescent="0.25">
      <c r="A458" s="6"/>
      <c r="B458" s="7"/>
      <c r="C458" s="7"/>
      <c r="D458" s="6"/>
      <c r="E458" s="8"/>
      <c r="F458" s="7"/>
      <c r="G458" s="7"/>
      <c r="H458" s="9"/>
      <c r="I458" s="9"/>
      <c r="J458" s="10">
        <f>IF(OR(H458="",I458=""),"",H458*I458)</f>
      </c>
      <c r="K458" s="11"/>
      <c r="L458" s="11"/>
      <c r="M458" s="11"/>
      <c r="N458" s="11"/>
      <c r="O458" s="12"/>
      <c r="P458" s="13">
        <f>IF(OR(J458="",K458="",L458="",G458=""),"",IF(G458="Sell",(K458-L458)*J458,(L458-K458)*J458))</f>
      </c>
      <c r="Q458" s="13">
        <f>IF(P458="","",P458-N(O458))</f>
      </c>
      <c r="R458" s="13">
        <f>IF(OR(J458="",K458="",M458=""),"",ABS(K458-M458)*J458)</f>
      </c>
      <c r="S458" s="14">
        <f>IF(OR(Q458="",R458="",R458=0),"",Q458/R458)</f>
      </c>
      <c r="T458" s="15">
        <f>IF(Q458="","",IF(Q458&gt;0,"Win",IF(Q458&lt;0,"Loss","Breakeven")))</f>
      </c>
      <c r="U458" s="7"/>
      <c r="V458" s="7"/>
      <c r="W458" s="7"/>
      <c r="X458" s="7"/>
      <c r="Y458" s="7"/>
    </row>
    <row r="459" spans="1:25" x14ac:dyDescent="0.25">
      <c r="A459" s="6"/>
      <c r="B459" s="7"/>
      <c r="C459" s="7"/>
      <c r="D459" s="6"/>
      <c r="E459" s="8"/>
      <c r="F459" s="7"/>
      <c r="G459" s="7"/>
      <c r="H459" s="9"/>
      <c r="I459" s="9"/>
      <c r="J459" s="10">
        <f>IF(OR(H459="",I459=""),"",H459*I459)</f>
      </c>
      <c r="K459" s="11"/>
      <c r="L459" s="11"/>
      <c r="M459" s="11"/>
      <c r="N459" s="11"/>
      <c r="O459" s="12"/>
      <c r="P459" s="13">
        <f>IF(OR(J459="",K459="",L459="",G459=""),"",IF(G459="Sell",(K459-L459)*J459,(L459-K459)*J459))</f>
      </c>
      <c r="Q459" s="13">
        <f>IF(P459="","",P459-N(O459))</f>
      </c>
      <c r="R459" s="13">
        <f>IF(OR(J459="",K459="",M459=""),"",ABS(K459-M459)*J459)</f>
      </c>
      <c r="S459" s="14">
        <f>IF(OR(Q459="",R459="",R459=0),"",Q459/R459)</f>
      </c>
      <c r="T459" s="15">
        <f>IF(Q459="","",IF(Q459&gt;0,"Win",IF(Q459&lt;0,"Loss","Breakeven")))</f>
      </c>
      <c r="U459" s="7"/>
      <c r="V459" s="7"/>
      <c r="W459" s="7"/>
      <c r="X459" s="7"/>
      <c r="Y459" s="7"/>
    </row>
    <row r="460" spans="1:25" x14ac:dyDescent="0.25">
      <c r="A460" s="6"/>
      <c r="B460" s="7"/>
      <c r="C460" s="7"/>
      <c r="D460" s="6"/>
      <c r="E460" s="8"/>
      <c r="F460" s="7"/>
      <c r="G460" s="7"/>
      <c r="H460" s="9"/>
      <c r="I460" s="9"/>
      <c r="J460" s="10">
        <f>IF(OR(H460="",I460=""),"",H460*I460)</f>
      </c>
      <c r="K460" s="11"/>
      <c r="L460" s="11"/>
      <c r="M460" s="11"/>
      <c r="N460" s="11"/>
      <c r="O460" s="12"/>
      <c r="P460" s="13">
        <f>IF(OR(J460="",K460="",L460="",G460=""),"",IF(G460="Sell",(K460-L460)*J460,(L460-K460)*J460))</f>
      </c>
      <c r="Q460" s="13">
        <f>IF(P460="","",P460-N(O460))</f>
      </c>
      <c r="R460" s="13">
        <f>IF(OR(J460="",K460="",M460=""),"",ABS(K460-M460)*J460)</f>
      </c>
      <c r="S460" s="14">
        <f>IF(OR(Q460="",R460="",R460=0),"",Q460/R460)</f>
      </c>
      <c r="T460" s="15">
        <f>IF(Q460="","",IF(Q460&gt;0,"Win",IF(Q460&lt;0,"Loss","Breakeven")))</f>
      </c>
      <c r="U460" s="7"/>
      <c r="V460" s="7"/>
      <c r="W460" s="7"/>
      <c r="X460" s="7"/>
      <c r="Y460" s="7"/>
    </row>
    <row r="461" spans="1:25" x14ac:dyDescent="0.25">
      <c r="A461" s="6"/>
      <c r="B461" s="7"/>
      <c r="C461" s="7"/>
      <c r="D461" s="6"/>
      <c r="E461" s="8"/>
      <c r="F461" s="7"/>
      <c r="G461" s="7"/>
      <c r="H461" s="9"/>
      <c r="I461" s="9"/>
      <c r="J461" s="10">
        <f>IF(OR(H461="",I461=""),"",H461*I461)</f>
      </c>
      <c r="K461" s="11"/>
      <c r="L461" s="11"/>
      <c r="M461" s="11"/>
      <c r="N461" s="11"/>
      <c r="O461" s="12"/>
      <c r="P461" s="13">
        <f>IF(OR(J461="",K461="",L461="",G461=""),"",IF(G461="Sell",(K461-L461)*J461,(L461-K461)*J461))</f>
      </c>
      <c r="Q461" s="13">
        <f>IF(P461="","",P461-N(O461))</f>
      </c>
      <c r="R461" s="13">
        <f>IF(OR(J461="",K461="",M461=""),"",ABS(K461-M461)*J461)</f>
      </c>
      <c r="S461" s="14">
        <f>IF(OR(Q461="",R461="",R461=0),"",Q461/R461)</f>
      </c>
      <c r="T461" s="15">
        <f>IF(Q461="","",IF(Q461&gt;0,"Win",IF(Q461&lt;0,"Loss","Breakeven")))</f>
      </c>
      <c r="U461" s="7"/>
      <c r="V461" s="7"/>
      <c r="W461" s="7"/>
      <c r="X461" s="7"/>
      <c r="Y461" s="7"/>
    </row>
    <row r="462" spans="1:25" x14ac:dyDescent="0.25">
      <c r="A462" s="6"/>
      <c r="B462" s="7"/>
      <c r="C462" s="7"/>
      <c r="D462" s="6"/>
      <c r="E462" s="8"/>
      <c r="F462" s="7"/>
      <c r="G462" s="7"/>
      <c r="H462" s="9"/>
      <c r="I462" s="9"/>
      <c r="J462" s="10">
        <f>IF(OR(H462="",I462=""),"",H462*I462)</f>
      </c>
      <c r="K462" s="11"/>
      <c r="L462" s="11"/>
      <c r="M462" s="11"/>
      <c r="N462" s="11"/>
      <c r="O462" s="12"/>
      <c r="P462" s="13">
        <f>IF(OR(J462="",K462="",L462="",G462=""),"",IF(G462="Sell",(K462-L462)*J462,(L462-K462)*J462))</f>
      </c>
      <c r="Q462" s="13">
        <f>IF(P462="","",P462-N(O462))</f>
      </c>
      <c r="R462" s="13">
        <f>IF(OR(J462="",K462="",M462=""),"",ABS(K462-M462)*J462)</f>
      </c>
      <c r="S462" s="14">
        <f>IF(OR(Q462="",R462="",R462=0),"",Q462/R462)</f>
      </c>
      <c r="T462" s="15">
        <f>IF(Q462="","",IF(Q462&gt;0,"Win",IF(Q462&lt;0,"Loss","Breakeven")))</f>
      </c>
      <c r="U462" s="7"/>
      <c r="V462" s="7"/>
      <c r="W462" s="7"/>
      <c r="X462" s="7"/>
      <c r="Y462" s="7"/>
    </row>
    <row r="463" spans="1:25" x14ac:dyDescent="0.25">
      <c r="A463" s="6"/>
      <c r="B463" s="7"/>
      <c r="C463" s="7"/>
      <c r="D463" s="6"/>
      <c r="E463" s="8"/>
      <c r="F463" s="7"/>
      <c r="G463" s="7"/>
      <c r="H463" s="9"/>
      <c r="I463" s="9"/>
      <c r="J463" s="10">
        <f>IF(OR(H463="",I463=""),"",H463*I463)</f>
      </c>
      <c r="K463" s="11"/>
      <c r="L463" s="11"/>
      <c r="M463" s="11"/>
      <c r="N463" s="11"/>
      <c r="O463" s="12"/>
      <c r="P463" s="13">
        <f>IF(OR(J463="",K463="",L463="",G463=""),"",IF(G463="Sell",(K463-L463)*J463,(L463-K463)*J463))</f>
      </c>
      <c r="Q463" s="13">
        <f>IF(P463="","",P463-N(O463))</f>
      </c>
      <c r="R463" s="13">
        <f>IF(OR(J463="",K463="",M463=""),"",ABS(K463-M463)*J463)</f>
      </c>
      <c r="S463" s="14">
        <f>IF(OR(Q463="",R463="",R463=0),"",Q463/R463)</f>
      </c>
      <c r="T463" s="15">
        <f>IF(Q463="","",IF(Q463&gt;0,"Win",IF(Q463&lt;0,"Loss","Breakeven")))</f>
      </c>
      <c r="U463" s="7"/>
      <c r="V463" s="7"/>
      <c r="W463" s="7"/>
      <c r="X463" s="7"/>
      <c r="Y463" s="7"/>
    </row>
    <row r="464" spans="1:25" x14ac:dyDescent="0.25">
      <c r="A464" s="6"/>
      <c r="B464" s="7"/>
      <c r="C464" s="7"/>
      <c r="D464" s="6"/>
      <c r="E464" s="8"/>
      <c r="F464" s="7"/>
      <c r="G464" s="7"/>
      <c r="H464" s="9"/>
      <c r="I464" s="9"/>
      <c r="J464" s="10">
        <f>IF(OR(H464="",I464=""),"",H464*I464)</f>
      </c>
      <c r="K464" s="11"/>
      <c r="L464" s="11"/>
      <c r="M464" s="11"/>
      <c r="N464" s="11"/>
      <c r="O464" s="12"/>
      <c r="P464" s="13">
        <f>IF(OR(J464="",K464="",L464="",G464=""),"",IF(G464="Sell",(K464-L464)*J464,(L464-K464)*J464))</f>
      </c>
      <c r="Q464" s="13">
        <f>IF(P464="","",P464-N(O464))</f>
      </c>
      <c r="R464" s="13">
        <f>IF(OR(J464="",K464="",M464=""),"",ABS(K464-M464)*J464)</f>
      </c>
      <c r="S464" s="14">
        <f>IF(OR(Q464="",R464="",R464=0),"",Q464/R464)</f>
      </c>
      <c r="T464" s="15">
        <f>IF(Q464="","",IF(Q464&gt;0,"Win",IF(Q464&lt;0,"Loss","Breakeven")))</f>
      </c>
      <c r="U464" s="7"/>
      <c r="V464" s="7"/>
      <c r="W464" s="7"/>
      <c r="X464" s="7"/>
      <c r="Y464" s="7"/>
    </row>
    <row r="465" spans="1:25" x14ac:dyDescent="0.25">
      <c r="A465" s="6"/>
      <c r="B465" s="7"/>
      <c r="C465" s="7"/>
      <c r="D465" s="6"/>
      <c r="E465" s="8"/>
      <c r="F465" s="7"/>
      <c r="G465" s="7"/>
      <c r="H465" s="9"/>
      <c r="I465" s="9"/>
      <c r="J465" s="10">
        <f>IF(OR(H465="",I465=""),"",H465*I465)</f>
      </c>
      <c r="K465" s="11"/>
      <c r="L465" s="11"/>
      <c r="M465" s="11"/>
      <c r="N465" s="11"/>
      <c r="O465" s="12"/>
      <c r="P465" s="13">
        <f>IF(OR(J465="",K465="",L465="",G465=""),"",IF(G465="Sell",(K465-L465)*J465,(L465-K465)*J465))</f>
      </c>
      <c r="Q465" s="13">
        <f>IF(P465="","",P465-N(O465))</f>
      </c>
      <c r="R465" s="13">
        <f>IF(OR(J465="",K465="",M465=""),"",ABS(K465-M465)*J465)</f>
      </c>
      <c r="S465" s="14">
        <f>IF(OR(Q465="",R465="",R465=0),"",Q465/R465)</f>
      </c>
      <c r="T465" s="15">
        <f>IF(Q465="","",IF(Q465&gt;0,"Win",IF(Q465&lt;0,"Loss","Breakeven")))</f>
      </c>
      <c r="U465" s="7"/>
      <c r="V465" s="7"/>
      <c r="W465" s="7"/>
      <c r="X465" s="7"/>
      <c r="Y465" s="7"/>
    </row>
    <row r="466" spans="1:25" x14ac:dyDescent="0.25">
      <c r="A466" s="6"/>
      <c r="B466" s="7"/>
      <c r="C466" s="7"/>
      <c r="D466" s="6"/>
      <c r="E466" s="8"/>
      <c r="F466" s="7"/>
      <c r="G466" s="7"/>
      <c r="H466" s="9"/>
      <c r="I466" s="9"/>
      <c r="J466" s="10">
        <f>IF(OR(H466="",I466=""),"",H466*I466)</f>
      </c>
      <c r="K466" s="11"/>
      <c r="L466" s="11"/>
      <c r="M466" s="11"/>
      <c r="N466" s="11"/>
      <c r="O466" s="12"/>
      <c r="P466" s="13">
        <f>IF(OR(J466="",K466="",L466="",G466=""),"",IF(G466="Sell",(K466-L466)*J466,(L466-K466)*J466))</f>
      </c>
      <c r="Q466" s="13">
        <f>IF(P466="","",P466-N(O466))</f>
      </c>
      <c r="R466" s="13">
        <f>IF(OR(J466="",K466="",M466=""),"",ABS(K466-M466)*J466)</f>
      </c>
      <c r="S466" s="14">
        <f>IF(OR(Q466="",R466="",R466=0),"",Q466/R466)</f>
      </c>
      <c r="T466" s="15">
        <f>IF(Q466="","",IF(Q466&gt;0,"Win",IF(Q466&lt;0,"Loss","Breakeven")))</f>
      </c>
      <c r="U466" s="7"/>
      <c r="V466" s="7"/>
      <c r="W466" s="7"/>
      <c r="X466" s="7"/>
      <c r="Y466" s="7"/>
    </row>
    <row r="467" spans="1:25" x14ac:dyDescent="0.25">
      <c r="A467" s="6"/>
      <c r="B467" s="7"/>
      <c r="C467" s="7"/>
      <c r="D467" s="6"/>
      <c r="E467" s="8"/>
      <c r="F467" s="7"/>
      <c r="G467" s="7"/>
      <c r="H467" s="9"/>
      <c r="I467" s="9"/>
      <c r="J467" s="10">
        <f>IF(OR(H467="",I467=""),"",H467*I467)</f>
      </c>
      <c r="K467" s="11"/>
      <c r="L467" s="11"/>
      <c r="M467" s="11"/>
      <c r="N467" s="11"/>
      <c r="O467" s="12"/>
      <c r="P467" s="13">
        <f>IF(OR(J467="",K467="",L467="",G467=""),"",IF(G467="Sell",(K467-L467)*J467,(L467-K467)*J467))</f>
      </c>
      <c r="Q467" s="13">
        <f>IF(P467="","",P467-N(O467))</f>
      </c>
      <c r="R467" s="13">
        <f>IF(OR(J467="",K467="",M467=""),"",ABS(K467-M467)*J467)</f>
      </c>
      <c r="S467" s="14">
        <f>IF(OR(Q467="",R467="",R467=0),"",Q467/R467)</f>
      </c>
      <c r="T467" s="15">
        <f>IF(Q467="","",IF(Q467&gt;0,"Win",IF(Q467&lt;0,"Loss","Breakeven")))</f>
      </c>
      <c r="U467" s="7"/>
      <c r="V467" s="7"/>
      <c r="W467" s="7"/>
      <c r="X467" s="7"/>
      <c r="Y467" s="7"/>
    </row>
    <row r="468" spans="1:25" x14ac:dyDescent="0.25">
      <c r="A468" s="6"/>
      <c r="B468" s="7"/>
      <c r="C468" s="7"/>
      <c r="D468" s="6"/>
      <c r="E468" s="8"/>
      <c r="F468" s="7"/>
      <c r="G468" s="7"/>
      <c r="H468" s="9"/>
      <c r="I468" s="9"/>
      <c r="J468" s="10">
        <f>IF(OR(H468="",I468=""),"",H468*I468)</f>
      </c>
      <c r="K468" s="11"/>
      <c r="L468" s="11"/>
      <c r="M468" s="11"/>
      <c r="N468" s="11"/>
      <c r="O468" s="12"/>
      <c r="P468" s="13">
        <f>IF(OR(J468="",K468="",L468="",G468=""),"",IF(G468="Sell",(K468-L468)*J468,(L468-K468)*J468))</f>
      </c>
      <c r="Q468" s="13">
        <f>IF(P468="","",P468-N(O468))</f>
      </c>
      <c r="R468" s="13">
        <f>IF(OR(J468="",K468="",M468=""),"",ABS(K468-M468)*J468)</f>
      </c>
      <c r="S468" s="14">
        <f>IF(OR(Q468="",R468="",R468=0),"",Q468/R468)</f>
      </c>
      <c r="T468" s="15">
        <f>IF(Q468="","",IF(Q468&gt;0,"Win",IF(Q468&lt;0,"Loss","Breakeven")))</f>
      </c>
      <c r="U468" s="7"/>
      <c r="V468" s="7"/>
      <c r="W468" s="7"/>
      <c r="X468" s="7"/>
      <c r="Y468" s="7"/>
    </row>
    <row r="469" spans="1:25" x14ac:dyDescent="0.25">
      <c r="A469" s="6"/>
      <c r="B469" s="7"/>
      <c r="C469" s="7"/>
      <c r="D469" s="6"/>
      <c r="E469" s="8"/>
      <c r="F469" s="7"/>
      <c r="G469" s="7"/>
      <c r="H469" s="9"/>
      <c r="I469" s="9"/>
      <c r="J469" s="10">
        <f>IF(OR(H469="",I469=""),"",H469*I469)</f>
      </c>
      <c r="K469" s="11"/>
      <c r="L469" s="11"/>
      <c r="M469" s="11"/>
      <c r="N469" s="11"/>
      <c r="O469" s="12"/>
      <c r="P469" s="13">
        <f>IF(OR(J469="",K469="",L469="",G469=""),"",IF(G469="Sell",(K469-L469)*J469,(L469-K469)*J469))</f>
      </c>
      <c r="Q469" s="13">
        <f>IF(P469="","",P469-N(O469))</f>
      </c>
      <c r="R469" s="13">
        <f>IF(OR(J469="",K469="",M469=""),"",ABS(K469-M469)*J469)</f>
      </c>
      <c r="S469" s="14">
        <f>IF(OR(Q469="",R469="",R469=0),"",Q469/R469)</f>
      </c>
      <c r="T469" s="15">
        <f>IF(Q469="","",IF(Q469&gt;0,"Win",IF(Q469&lt;0,"Loss","Breakeven")))</f>
      </c>
      <c r="U469" s="7"/>
      <c r="V469" s="7"/>
      <c r="W469" s="7"/>
      <c r="X469" s="7"/>
      <c r="Y469" s="7"/>
    </row>
    <row r="470" spans="1:25" x14ac:dyDescent="0.25">
      <c r="A470" s="6"/>
      <c r="B470" s="7"/>
      <c r="C470" s="7"/>
      <c r="D470" s="6"/>
      <c r="E470" s="8"/>
      <c r="F470" s="7"/>
      <c r="G470" s="7"/>
      <c r="H470" s="9"/>
      <c r="I470" s="9"/>
      <c r="J470" s="10">
        <f>IF(OR(H470="",I470=""),"",H470*I470)</f>
      </c>
      <c r="K470" s="11"/>
      <c r="L470" s="11"/>
      <c r="M470" s="11"/>
      <c r="N470" s="11"/>
      <c r="O470" s="12"/>
      <c r="P470" s="13">
        <f>IF(OR(J470="",K470="",L470="",G470=""),"",IF(G470="Sell",(K470-L470)*J470,(L470-K470)*J470))</f>
      </c>
      <c r="Q470" s="13">
        <f>IF(P470="","",P470-N(O470))</f>
      </c>
      <c r="R470" s="13">
        <f>IF(OR(J470="",K470="",M470=""),"",ABS(K470-M470)*J470)</f>
      </c>
      <c r="S470" s="14">
        <f>IF(OR(Q470="",R470="",R470=0),"",Q470/R470)</f>
      </c>
      <c r="T470" s="15">
        <f>IF(Q470="","",IF(Q470&gt;0,"Win",IF(Q470&lt;0,"Loss","Breakeven")))</f>
      </c>
      <c r="U470" s="7"/>
      <c r="V470" s="7"/>
      <c r="W470" s="7"/>
      <c r="X470" s="7"/>
      <c r="Y470" s="7"/>
    </row>
    <row r="471" spans="1:25" x14ac:dyDescent="0.25">
      <c r="A471" s="6"/>
      <c r="B471" s="7"/>
      <c r="C471" s="7"/>
      <c r="D471" s="6"/>
      <c r="E471" s="8"/>
      <c r="F471" s="7"/>
      <c r="G471" s="7"/>
      <c r="H471" s="9"/>
      <c r="I471" s="9"/>
      <c r="J471" s="10">
        <f>IF(OR(H471="",I471=""),"",H471*I471)</f>
      </c>
      <c r="K471" s="11"/>
      <c r="L471" s="11"/>
      <c r="M471" s="11"/>
      <c r="N471" s="11"/>
      <c r="O471" s="12"/>
      <c r="P471" s="13">
        <f>IF(OR(J471="",K471="",L471="",G471=""),"",IF(G471="Sell",(K471-L471)*J471,(L471-K471)*J471))</f>
      </c>
      <c r="Q471" s="13">
        <f>IF(P471="","",P471-N(O471))</f>
      </c>
      <c r="R471" s="13">
        <f>IF(OR(J471="",K471="",M471=""),"",ABS(K471-M471)*J471)</f>
      </c>
      <c r="S471" s="14">
        <f>IF(OR(Q471="",R471="",R471=0),"",Q471/R471)</f>
      </c>
      <c r="T471" s="15">
        <f>IF(Q471="","",IF(Q471&gt;0,"Win",IF(Q471&lt;0,"Loss","Breakeven")))</f>
      </c>
      <c r="U471" s="7"/>
      <c r="V471" s="7"/>
      <c r="W471" s="7"/>
      <c r="X471" s="7"/>
      <c r="Y471" s="7"/>
    </row>
    <row r="472" spans="1:25" x14ac:dyDescent="0.25">
      <c r="A472" s="6"/>
      <c r="B472" s="7"/>
      <c r="C472" s="7"/>
      <c r="D472" s="6"/>
      <c r="E472" s="8"/>
      <c r="F472" s="7"/>
      <c r="G472" s="7"/>
      <c r="H472" s="9"/>
      <c r="I472" s="9"/>
      <c r="J472" s="10">
        <f>IF(OR(H472="",I472=""),"",H472*I472)</f>
      </c>
      <c r="K472" s="11"/>
      <c r="L472" s="11"/>
      <c r="M472" s="11"/>
      <c r="N472" s="11"/>
      <c r="O472" s="12"/>
      <c r="P472" s="13">
        <f>IF(OR(J472="",K472="",L472="",G472=""),"",IF(G472="Sell",(K472-L472)*J472,(L472-K472)*J472))</f>
      </c>
      <c r="Q472" s="13">
        <f>IF(P472="","",P472-N(O472))</f>
      </c>
      <c r="R472" s="13">
        <f>IF(OR(J472="",K472="",M472=""),"",ABS(K472-M472)*J472)</f>
      </c>
      <c r="S472" s="14">
        <f>IF(OR(Q472="",R472="",R472=0),"",Q472/R472)</f>
      </c>
      <c r="T472" s="15">
        <f>IF(Q472="","",IF(Q472&gt;0,"Win",IF(Q472&lt;0,"Loss","Breakeven")))</f>
      </c>
      <c r="U472" s="7"/>
      <c r="V472" s="7"/>
      <c r="W472" s="7"/>
      <c r="X472" s="7"/>
      <c r="Y472" s="7"/>
    </row>
    <row r="473" spans="1:25" x14ac:dyDescent="0.25">
      <c r="A473" s="6"/>
      <c r="B473" s="7"/>
      <c r="C473" s="7"/>
      <c r="D473" s="6"/>
      <c r="E473" s="8"/>
      <c r="F473" s="7"/>
      <c r="G473" s="7"/>
      <c r="H473" s="9"/>
      <c r="I473" s="9"/>
      <c r="J473" s="10">
        <f>IF(OR(H473="",I473=""),"",H473*I473)</f>
      </c>
      <c r="K473" s="11"/>
      <c r="L473" s="11"/>
      <c r="M473" s="11"/>
      <c r="N473" s="11"/>
      <c r="O473" s="12"/>
      <c r="P473" s="13">
        <f>IF(OR(J473="",K473="",L473="",G473=""),"",IF(G473="Sell",(K473-L473)*J473,(L473-K473)*J473))</f>
      </c>
      <c r="Q473" s="13">
        <f>IF(P473="","",P473-N(O473))</f>
      </c>
      <c r="R473" s="13">
        <f>IF(OR(J473="",K473="",M473=""),"",ABS(K473-M473)*J473)</f>
      </c>
      <c r="S473" s="14">
        <f>IF(OR(Q473="",R473="",R473=0),"",Q473/R473)</f>
      </c>
      <c r="T473" s="15">
        <f>IF(Q473="","",IF(Q473&gt;0,"Win",IF(Q473&lt;0,"Loss","Breakeven")))</f>
      </c>
      <c r="U473" s="7"/>
      <c r="V473" s="7"/>
      <c r="W473" s="7"/>
      <c r="X473" s="7"/>
      <c r="Y473" s="7"/>
    </row>
    <row r="474" spans="1:25" x14ac:dyDescent="0.25">
      <c r="A474" s="6"/>
      <c r="B474" s="7"/>
      <c r="C474" s="7"/>
      <c r="D474" s="6"/>
      <c r="E474" s="8"/>
      <c r="F474" s="7"/>
      <c r="G474" s="7"/>
      <c r="H474" s="9"/>
      <c r="I474" s="9"/>
      <c r="J474" s="10">
        <f>IF(OR(H474="",I474=""),"",H474*I474)</f>
      </c>
      <c r="K474" s="11"/>
      <c r="L474" s="11"/>
      <c r="M474" s="11"/>
      <c r="N474" s="11"/>
      <c r="O474" s="12"/>
      <c r="P474" s="13">
        <f>IF(OR(J474="",K474="",L474="",G474=""),"",IF(G474="Sell",(K474-L474)*J474,(L474-K474)*J474))</f>
      </c>
      <c r="Q474" s="13">
        <f>IF(P474="","",P474-N(O474))</f>
      </c>
      <c r="R474" s="13">
        <f>IF(OR(J474="",K474="",M474=""),"",ABS(K474-M474)*J474)</f>
      </c>
      <c r="S474" s="14">
        <f>IF(OR(Q474="",R474="",R474=0),"",Q474/R474)</f>
      </c>
      <c r="T474" s="15">
        <f>IF(Q474="","",IF(Q474&gt;0,"Win",IF(Q474&lt;0,"Loss","Breakeven")))</f>
      </c>
      <c r="U474" s="7"/>
      <c r="V474" s="7"/>
      <c r="W474" s="7"/>
      <c r="X474" s="7"/>
      <c r="Y474" s="7"/>
    </row>
    <row r="475" spans="1:25" x14ac:dyDescent="0.25">
      <c r="A475" s="6"/>
      <c r="B475" s="7"/>
      <c r="C475" s="7"/>
      <c r="D475" s="6"/>
      <c r="E475" s="8"/>
      <c r="F475" s="7"/>
      <c r="G475" s="7"/>
      <c r="H475" s="9"/>
      <c r="I475" s="9"/>
      <c r="J475" s="10">
        <f>IF(OR(H475="",I475=""),"",H475*I475)</f>
      </c>
      <c r="K475" s="11"/>
      <c r="L475" s="11"/>
      <c r="M475" s="11"/>
      <c r="N475" s="11"/>
      <c r="O475" s="12"/>
      <c r="P475" s="13">
        <f>IF(OR(J475="",K475="",L475="",G475=""),"",IF(G475="Sell",(K475-L475)*J475,(L475-K475)*J475))</f>
      </c>
      <c r="Q475" s="13">
        <f>IF(P475="","",P475-N(O475))</f>
      </c>
      <c r="R475" s="13">
        <f>IF(OR(J475="",K475="",M475=""),"",ABS(K475-M475)*J475)</f>
      </c>
      <c r="S475" s="14">
        <f>IF(OR(Q475="",R475="",R475=0),"",Q475/R475)</f>
      </c>
      <c r="T475" s="15">
        <f>IF(Q475="","",IF(Q475&gt;0,"Win",IF(Q475&lt;0,"Loss","Breakeven")))</f>
      </c>
      <c r="U475" s="7"/>
      <c r="V475" s="7"/>
      <c r="W475" s="7"/>
      <c r="X475" s="7"/>
      <c r="Y475" s="7"/>
    </row>
    <row r="476" spans="1:25" x14ac:dyDescent="0.25">
      <c r="A476" s="6"/>
      <c r="B476" s="7"/>
      <c r="C476" s="7"/>
      <c r="D476" s="6"/>
      <c r="E476" s="8"/>
      <c r="F476" s="7"/>
      <c r="G476" s="7"/>
      <c r="H476" s="9"/>
      <c r="I476" s="9"/>
      <c r="J476" s="10">
        <f>IF(OR(H476="",I476=""),"",H476*I476)</f>
      </c>
      <c r="K476" s="11"/>
      <c r="L476" s="11"/>
      <c r="M476" s="11"/>
      <c r="N476" s="11"/>
      <c r="O476" s="12"/>
      <c r="P476" s="13">
        <f>IF(OR(J476="",K476="",L476="",G476=""),"",IF(G476="Sell",(K476-L476)*J476,(L476-K476)*J476))</f>
      </c>
      <c r="Q476" s="13">
        <f>IF(P476="","",P476-N(O476))</f>
      </c>
      <c r="R476" s="13">
        <f>IF(OR(J476="",K476="",M476=""),"",ABS(K476-M476)*J476)</f>
      </c>
      <c r="S476" s="14">
        <f>IF(OR(Q476="",R476="",R476=0),"",Q476/R476)</f>
      </c>
      <c r="T476" s="15">
        <f>IF(Q476="","",IF(Q476&gt;0,"Win",IF(Q476&lt;0,"Loss","Breakeven")))</f>
      </c>
      <c r="U476" s="7"/>
      <c r="V476" s="7"/>
      <c r="W476" s="7"/>
      <c r="X476" s="7"/>
      <c r="Y476" s="7"/>
    </row>
    <row r="477" spans="1:25" x14ac:dyDescent="0.25">
      <c r="A477" s="6"/>
      <c r="B477" s="7"/>
      <c r="C477" s="7"/>
      <c r="D477" s="6"/>
      <c r="E477" s="8"/>
      <c r="F477" s="7"/>
      <c r="G477" s="7"/>
      <c r="H477" s="9"/>
      <c r="I477" s="9"/>
      <c r="J477" s="10">
        <f>IF(OR(H477="",I477=""),"",H477*I477)</f>
      </c>
      <c r="K477" s="11"/>
      <c r="L477" s="11"/>
      <c r="M477" s="11"/>
      <c r="N477" s="11"/>
      <c r="O477" s="12"/>
      <c r="P477" s="13">
        <f>IF(OR(J477="",K477="",L477="",G477=""),"",IF(G477="Sell",(K477-L477)*J477,(L477-K477)*J477))</f>
      </c>
      <c r="Q477" s="13">
        <f>IF(P477="","",P477-N(O477))</f>
      </c>
      <c r="R477" s="13">
        <f>IF(OR(J477="",K477="",M477=""),"",ABS(K477-M477)*J477)</f>
      </c>
      <c r="S477" s="14">
        <f>IF(OR(Q477="",R477="",R477=0),"",Q477/R477)</f>
      </c>
      <c r="T477" s="15">
        <f>IF(Q477="","",IF(Q477&gt;0,"Win",IF(Q477&lt;0,"Loss","Breakeven")))</f>
      </c>
      <c r="U477" s="7"/>
      <c r="V477" s="7"/>
      <c r="W477" s="7"/>
      <c r="X477" s="7"/>
      <c r="Y477" s="7"/>
    </row>
    <row r="478" spans="1:25" x14ac:dyDescent="0.25">
      <c r="A478" s="6"/>
      <c r="B478" s="7"/>
      <c r="C478" s="7"/>
      <c r="D478" s="6"/>
      <c r="E478" s="8"/>
      <c r="F478" s="7"/>
      <c r="G478" s="7"/>
      <c r="H478" s="9"/>
      <c r="I478" s="9"/>
      <c r="J478" s="10">
        <f>IF(OR(H478="",I478=""),"",H478*I478)</f>
      </c>
      <c r="K478" s="11"/>
      <c r="L478" s="11"/>
      <c r="M478" s="11"/>
      <c r="N478" s="11"/>
      <c r="O478" s="12"/>
      <c r="P478" s="13">
        <f>IF(OR(J478="",K478="",L478="",G478=""),"",IF(G478="Sell",(K478-L478)*J478,(L478-K478)*J478))</f>
      </c>
      <c r="Q478" s="13">
        <f>IF(P478="","",P478-N(O478))</f>
      </c>
      <c r="R478" s="13">
        <f>IF(OR(J478="",K478="",M478=""),"",ABS(K478-M478)*J478)</f>
      </c>
      <c r="S478" s="14">
        <f>IF(OR(Q478="",R478="",R478=0),"",Q478/R478)</f>
      </c>
      <c r="T478" s="15">
        <f>IF(Q478="","",IF(Q478&gt;0,"Win",IF(Q478&lt;0,"Loss","Breakeven")))</f>
      </c>
      <c r="U478" s="7"/>
      <c r="V478" s="7"/>
      <c r="W478" s="7"/>
      <c r="X478" s="7"/>
      <c r="Y478" s="7"/>
    </row>
    <row r="479" spans="1:25" x14ac:dyDescent="0.25">
      <c r="A479" s="6"/>
      <c r="B479" s="7"/>
      <c r="C479" s="7"/>
      <c r="D479" s="6"/>
      <c r="E479" s="8"/>
      <c r="F479" s="7"/>
      <c r="G479" s="7"/>
      <c r="H479" s="9"/>
      <c r="I479" s="9"/>
      <c r="J479" s="10">
        <f>IF(OR(H479="",I479=""),"",H479*I479)</f>
      </c>
      <c r="K479" s="11"/>
      <c r="L479" s="11"/>
      <c r="M479" s="11"/>
      <c r="N479" s="11"/>
      <c r="O479" s="12"/>
      <c r="P479" s="13">
        <f>IF(OR(J479="",K479="",L479="",G479=""),"",IF(G479="Sell",(K479-L479)*J479,(L479-K479)*J479))</f>
      </c>
      <c r="Q479" s="13">
        <f>IF(P479="","",P479-N(O479))</f>
      </c>
      <c r="R479" s="13">
        <f>IF(OR(J479="",K479="",M479=""),"",ABS(K479-M479)*J479)</f>
      </c>
      <c r="S479" s="14">
        <f>IF(OR(Q479="",R479="",R479=0),"",Q479/R479)</f>
      </c>
      <c r="T479" s="15">
        <f>IF(Q479="","",IF(Q479&gt;0,"Win",IF(Q479&lt;0,"Loss","Breakeven")))</f>
      </c>
      <c r="U479" s="7"/>
      <c r="V479" s="7"/>
      <c r="W479" s="7"/>
      <c r="X479" s="7"/>
      <c r="Y479" s="7"/>
    </row>
    <row r="480" spans="1:25" x14ac:dyDescent="0.25">
      <c r="A480" s="6"/>
      <c r="B480" s="7"/>
      <c r="C480" s="7"/>
      <c r="D480" s="6"/>
      <c r="E480" s="8"/>
      <c r="F480" s="7"/>
      <c r="G480" s="7"/>
      <c r="H480" s="9"/>
      <c r="I480" s="9"/>
      <c r="J480" s="10">
        <f>IF(OR(H480="",I480=""),"",H480*I480)</f>
      </c>
      <c r="K480" s="11"/>
      <c r="L480" s="11"/>
      <c r="M480" s="11"/>
      <c r="N480" s="11"/>
      <c r="O480" s="12"/>
      <c r="P480" s="13">
        <f>IF(OR(J480="",K480="",L480="",G480=""),"",IF(G480="Sell",(K480-L480)*J480,(L480-K480)*J480))</f>
      </c>
      <c r="Q480" s="13">
        <f>IF(P480="","",P480-N(O480))</f>
      </c>
      <c r="R480" s="13">
        <f>IF(OR(J480="",K480="",M480=""),"",ABS(K480-M480)*J480)</f>
      </c>
      <c r="S480" s="14">
        <f>IF(OR(Q480="",R480="",R480=0),"",Q480/R480)</f>
      </c>
      <c r="T480" s="15">
        <f>IF(Q480="","",IF(Q480&gt;0,"Win",IF(Q480&lt;0,"Loss","Breakeven")))</f>
      </c>
      <c r="U480" s="7"/>
      <c r="V480" s="7"/>
      <c r="W480" s="7"/>
      <c r="X480" s="7"/>
      <c r="Y480" s="7"/>
    </row>
    <row r="481" spans="1:25" x14ac:dyDescent="0.25">
      <c r="A481" s="6"/>
      <c r="B481" s="7"/>
      <c r="C481" s="7"/>
      <c r="D481" s="6"/>
      <c r="E481" s="8"/>
      <c r="F481" s="7"/>
      <c r="G481" s="7"/>
      <c r="H481" s="9"/>
      <c r="I481" s="9"/>
      <c r="J481" s="10">
        <f>IF(OR(H481="",I481=""),"",H481*I481)</f>
      </c>
      <c r="K481" s="11"/>
      <c r="L481" s="11"/>
      <c r="M481" s="11"/>
      <c r="N481" s="11"/>
      <c r="O481" s="12"/>
      <c r="P481" s="13">
        <f>IF(OR(J481="",K481="",L481="",G481=""),"",IF(G481="Sell",(K481-L481)*J481,(L481-K481)*J481))</f>
      </c>
      <c r="Q481" s="13">
        <f>IF(P481="","",P481-N(O481))</f>
      </c>
      <c r="R481" s="13">
        <f>IF(OR(J481="",K481="",M481=""),"",ABS(K481-M481)*J481)</f>
      </c>
      <c r="S481" s="14">
        <f>IF(OR(Q481="",R481="",R481=0),"",Q481/R481)</f>
      </c>
      <c r="T481" s="15">
        <f>IF(Q481="","",IF(Q481&gt;0,"Win",IF(Q481&lt;0,"Loss","Breakeven")))</f>
      </c>
      <c r="U481" s="7"/>
      <c r="V481" s="7"/>
      <c r="W481" s="7"/>
      <c r="X481" s="7"/>
      <c r="Y481" s="7"/>
    </row>
    <row r="482" spans="1:25" x14ac:dyDescent="0.25">
      <c r="A482" s="6"/>
      <c r="B482" s="7"/>
      <c r="C482" s="7"/>
      <c r="D482" s="6"/>
      <c r="E482" s="8"/>
      <c r="F482" s="7"/>
      <c r="G482" s="7"/>
      <c r="H482" s="9"/>
      <c r="I482" s="9"/>
      <c r="J482" s="10">
        <f>IF(OR(H482="",I482=""),"",H482*I482)</f>
      </c>
      <c r="K482" s="11"/>
      <c r="L482" s="11"/>
      <c r="M482" s="11"/>
      <c r="N482" s="11"/>
      <c r="O482" s="12"/>
      <c r="P482" s="13">
        <f>IF(OR(J482="",K482="",L482="",G482=""),"",IF(G482="Sell",(K482-L482)*J482,(L482-K482)*J482))</f>
      </c>
      <c r="Q482" s="13">
        <f>IF(P482="","",P482-N(O482))</f>
      </c>
      <c r="R482" s="13">
        <f>IF(OR(J482="",K482="",M482=""),"",ABS(K482-M482)*J482)</f>
      </c>
      <c r="S482" s="14">
        <f>IF(OR(Q482="",R482="",R482=0),"",Q482/R482)</f>
      </c>
      <c r="T482" s="15">
        <f>IF(Q482="","",IF(Q482&gt;0,"Win",IF(Q482&lt;0,"Loss","Breakeven")))</f>
      </c>
      <c r="U482" s="7"/>
      <c r="V482" s="7"/>
      <c r="W482" s="7"/>
      <c r="X482" s="7"/>
      <c r="Y482" s="7"/>
    </row>
    <row r="483" spans="1:25" x14ac:dyDescent="0.25">
      <c r="A483" s="6"/>
      <c r="B483" s="7"/>
      <c r="C483" s="7"/>
      <c r="D483" s="6"/>
      <c r="E483" s="8"/>
      <c r="F483" s="7"/>
      <c r="G483" s="7"/>
      <c r="H483" s="9"/>
      <c r="I483" s="9"/>
      <c r="J483" s="10">
        <f>IF(OR(H483="",I483=""),"",H483*I483)</f>
      </c>
      <c r="K483" s="11"/>
      <c r="L483" s="11"/>
      <c r="M483" s="11"/>
      <c r="N483" s="11"/>
      <c r="O483" s="12"/>
      <c r="P483" s="13">
        <f>IF(OR(J483="",K483="",L483="",G483=""),"",IF(G483="Sell",(K483-L483)*J483,(L483-K483)*J483))</f>
      </c>
      <c r="Q483" s="13">
        <f>IF(P483="","",P483-N(O483))</f>
      </c>
      <c r="R483" s="13">
        <f>IF(OR(J483="",K483="",M483=""),"",ABS(K483-M483)*J483)</f>
      </c>
      <c r="S483" s="14">
        <f>IF(OR(Q483="",R483="",R483=0),"",Q483/R483)</f>
      </c>
      <c r="T483" s="15">
        <f>IF(Q483="","",IF(Q483&gt;0,"Win",IF(Q483&lt;0,"Loss","Breakeven")))</f>
      </c>
      <c r="U483" s="7"/>
      <c r="V483" s="7"/>
      <c r="W483" s="7"/>
      <c r="X483" s="7"/>
      <c r="Y483" s="7"/>
    </row>
    <row r="484" spans="1:25" x14ac:dyDescent="0.25">
      <c r="A484" s="6"/>
      <c r="B484" s="7"/>
      <c r="C484" s="7"/>
      <c r="D484" s="6"/>
      <c r="E484" s="8"/>
      <c r="F484" s="7"/>
      <c r="G484" s="7"/>
      <c r="H484" s="9"/>
      <c r="I484" s="9"/>
      <c r="J484" s="10">
        <f>IF(OR(H484="",I484=""),"",H484*I484)</f>
      </c>
      <c r="K484" s="11"/>
      <c r="L484" s="11"/>
      <c r="M484" s="11"/>
      <c r="N484" s="11"/>
      <c r="O484" s="12"/>
      <c r="P484" s="13">
        <f>IF(OR(J484="",K484="",L484="",G484=""),"",IF(G484="Sell",(K484-L484)*J484,(L484-K484)*J484))</f>
      </c>
      <c r="Q484" s="13">
        <f>IF(P484="","",P484-N(O484))</f>
      </c>
      <c r="R484" s="13">
        <f>IF(OR(J484="",K484="",M484=""),"",ABS(K484-M484)*J484)</f>
      </c>
      <c r="S484" s="14">
        <f>IF(OR(Q484="",R484="",R484=0),"",Q484/R484)</f>
      </c>
      <c r="T484" s="15">
        <f>IF(Q484="","",IF(Q484&gt;0,"Win",IF(Q484&lt;0,"Loss","Breakeven")))</f>
      </c>
      <c r="U484" s="7"/>
      <c r="V484" s="7"/>
      <c r="W484" s="7"/>
      <c r="X484" s="7"/>
      <c r="Y484" s="7"/>
    </row>
    <row r="485" spans="1:25" x14ac:dyDescent="0.25">
      <c r="A485" s="6"/>
      <c r="B485" s="7"/>
      <c r="C485" s="7"/>
      <c r="D485" s="6"/>
      <c r="E485" s="8"/>
      <c r="F485" s="7"/>
      <c r="G485" s="7"/>
      <c r="H485" s="9"/>
      <c r="I485" s="9"/>
      <c r="J485" s="10">
        <f>IF(OR(H485="",I485=""),"",H485*I485)</f>
      </c>
      <c r="K485" s="11"/>
      <c r="L485" s="11"/>
      <c r="M485" s="11"/>
      <c r="N485" s="11"/>
      <c r="O485" s="12"/>
      <c r="P485" s="13">
        <f>IF(OR(J485="",K485="",L485="",G485=""),"",IF(G485="Sell",(K485-L485)*J485,(L485-K485)*J485))</f>
      </c>
      <c r="Q485" s="13">
        <f>IF(P485="","",P485-N(O485))</f>
      </c>
      <c r="R485" s="13">
        <f>IF(OR(J485="",K485="",M485=""),"",ABS(K485-M485)*J485)</f>
      </c>
      <c r="S485" s="14">
        <f>IF(OR(Q485="",R485="",R485=0),"",Q485/R485)</f>
      </c>
      <c r="T485" s="15">
        <f>IF(Q485="","",IF(Q485&gt;0,"Win",IF(Q485&lt;0,"Loss","Breakeven")))</f>
      </c>
      <c r="U485" s="7"/>
      <c r="V485" s="7"/>
      <c r="W485" s="7"/>
      <c r="X485" s="7"/>
      <c r="Y485" s="7"/>
    </row>
    <row r="486" spans="1:25" x14ac:dyDescent="0.25">
      <c r="A486" s="6"/>
      <c r="B486" s="7"/>
      <c r="C486" s="7"/>
      <c r="D486" s="6"/>
      <c r="E486" s="8"/>
      <c r="F486" s="7"/>
      <c r="G486" s="7"/>
      <c r="H486" s="9"/>
      <c r="I486" s="9"/>
      <c r="J486" s="10">
        <f>IF(OR(H486="",I486=""),"",H486*I486)</f>
      </c>
      <c r="K486" s="11"/>
      <c r="L486" s="11"/>
      <c r="M486" s="11"/>
      <c r="N486" s="11"/>
      <c r="O486" s="12"/>
      <c r="P486" s="13">
        <f>IF(OR(J486="",K486="",L486="",G486=""),"",IF(G486="Sell",(K486-L486)*J486,(L486-K486)*J486))</f>
      </c>
      <c r="Q486" s="13">
        <f>IF(P486="","",P486-N(O486))</f>
      </c>
      <c r="R486" s="13">
        <f>IF(OR(J486="",K486="",M486=""),"",ABS(K486-M486)*J486)</f>
      </c>
      <c r="S486" s="14">
        <f>IF(OR(Q486="",R486="",R486=0),"",Q486/R486)</f>
      </c>
      <c r="T486" s="15">
        <f>IF(Q486="","",IF(Q486&gt;0,"Win",IF(Q486&lt;0,"Loss","Breakeven")))</f>
      </c>
      <c r="U486" s="7"/>
      <c r="V486" s="7"/>
      <c r="W486" s="7"/>
      <c r="X486" s="7"/>
      <c r="Y486" s="7"/>
    </row>
    <row r="487" spans="1:25" x14ac:dyDescent="0.25">
      <c r="A487" s="6"/>
      <c r="B487" s="7"/>
      <c r="C487" s="7"/>
      <c r="D487" s="6"/>
      <c r="E487" s="8"/>
      <c r="F487" s="7"/>
      <c r="G487" s="7"/>
      <c r="H487" s="9"/>
      <c r="I487" s="9"/>
      <c r="J487" s="10">
        <f>IF(OR(H487="",I487=""),"",H487*I487)</f>
      </c>
      <c r="K487" s="11"/>
      <c r="L487" s="11"/>
      <c r="M487" s="11"/>
      <c r="N487" s="11"/>
      <c r="O487" s="12"/>
      <c r="P487" s="13">
        <f>IF(OR(J487="",K487="",L487="",G487=""),"",IF(G487="Sell",(K487-L487)*J487,(L487-K487)*J487))</f>
      </c>
      <c r="Q487" s="13">
        <f>IF(P487="","",P487-N(O487))</f>
      </c>
      <c r="R487" s="13">
        <f>IF(OR(J487="",K487="",M487=""),"",ABS(K487-M487)*J487)</f>
      </c>
      <c r="S487" s="14">
        <f>IF(OR(Q487="",R487="",R487=0),"",Q487/R487)</f>
      </c>
      <c r="T487" s="15">
        <f>IF(Q487="","",IF(Q487&gt;0,"Win",IF(Q487&lt;0,"Loss","Breakeven")))</f>
      </c>
      <c r="U487" s="7"/>
      <c r="V487" s="7"/>
      <c r="W487" s="7"/>
      <c r="X487" s="7"/>
      <c r="Y487" s="7"/>
    </row>
    <row r="488" spans="1:25" x14ac:dyDescent="0.25">
      <c r="A488" s="6"/>
      <c r="B488" s="7"/>
      <c r="C488" s="7"/>
      <c r="D488" s="6"/>
      <c r="E488" s="8"/>
      <c r="F488" s="7"/>
      <c r="G488" s="7"/>
      <c r="H488" s="9"/>
      <c r="I488" s="9"/>
      <c r="J488" s="10">
        <f>IF(OR(H488="",I488=""),"",H488*I488)</f>
      </c>
      <c r="K488" s="11"/>
      <c r="L488" s="11"/>
      <c r="M488" s="11"/>
      <c r="N488" s="11"/>
      <c r="O488" s="12"/>
      <c r="P488" s="13">
        <f>IF(OR(J488="",K488="",L488="",G488=""),"",IF(G488="Sell",(K488-L488)*J488,(L488-K488)*J488))</f>
      </c>
      <c r="Q488" s="13">
        <f>IF(P488="","",P488-N(O488))</f>
      </c>
      <c r="R488" s="13">
        <f>IF(OR(J488="",K488="",M488=""),"",ABS(K488-M488)*J488)</f>
      </c>
      <c r="S488" s="14">
        <f>IF(OR(Q488="",R488="",R488=0),"",Q488/R488)</f>
      </c>
      <c r="T488" s="15">
        <f>IF(Q488="","",IF(Q488&gt;0,"Win",IF(Q488&lt;0,"Loss","Breakeven")))</f>
      </c>
      <c r="U488" s="7"/>
      <c r="V488" s="7"/>
      <c r="W488" s="7"/>
      <c r="X488" s="7"/>
      <c r="Y488" s="7"/>
    </row>
    <row r="489" spans="1:25" x14ac:dyDescent="0.25">
      <c r="A489" s="6"/>
      <c r="B489" s="7"/>
      <c r="C489" s="7"/>
      <c r="D489" s="6"/>
      <c r="E489" s="8"/>
      <c r="F489" s="7"/>
      <c r="G489" s="7"/>
      <c r="H489" s="9"/>
      <c r="I489" s="9"/>
      <c r="J489" s="10">
        <f>IF(OR(H489="",I489=""),"",H489*I489)</f>
      </c>
      <c r="K489" s="11"/>
      <c r="L489" s="11"/>
      <c r="M489" s="11"/>
      <c r="N489" s="11"/>
      <c r="O489" s="12"/>
      <c r="P489" s="13">
        <f>IF(OR(J489="",K489="",L489="",G489=""),"",IF(G489="Sell",(K489-L489)*J489,(L489-K489)*J489))</f>
      </c>
      <c r="Q489" s="13">
        <f>IF(P489="","",P489-N(O489))</f>
      </c>
      <c r="R489" s="13">
        <f>IF(OR(J489="",K489="",M489=""),"",ABS(K489-M489)*J489)</f>
      </c>
      <c r="S489" s="14">
        <f>IF(OR(Q489="",R489="",R489=0),"",Q489/R489)</f>
      </c>
      <c r="T489" s="15">
        <f>IF(Q489="","",IF(Q489&gt;0,"Win",IF(Q489&lt;0,"Loss","Breakeven")))</f>
      </c>
      <c r="U489" s="7"/>
      <c r="V489" s="7"/>
      <c r="W489" s="7"/>
      <c r="X489" s="7"/>
      <c r="Y489" s="7"/>
    </row>
    <row r="490" spans="1:25" x14ac:dyDescent="0.25">
      <c r="A490" s="6"/>
      <c r="B490" s="7"/>
      <c r="C490" s="7"/>
      <c r="D490" s="6"/>
      <c r="E490" s="8"/>
      <c r="F490" s="7"/>
      <c r="G490" s="7"/>
      <c r="H490" s="9"/>
      <c r="I490" s="9"/>
      <c r="J490" s="10">
        <f>IF(OR(H490="",I490=""),"",H490*I490)</f>
      </c>
      <c r="K490" s="11"/>
      <c r="L490" s="11"/>
      <c r="M490" s="11"/>
      <c r="N490" s="11"/>
      <c r="O490" s="12"/>
      <c r="P490" s="13">
        <f>IF(OR(J490="",K490="",L490="",G490=""),"",IF(G490="Sell",(K490-L490)*J490,(L490-K490)*J490))</f>
      </c>
      <c r="Q490" s="13">
        <f>IF(P490="","",P490-N(O490))</f>
      </c>
      <c r="R490" s="13">
        <f>IF(OR(J490="",K490="",M490=""),"",ABS(K490-M490)*J490)</f>
      </c>
      <c r="S490" s="14">
        <f>IF(OR(Q490="",R490="",R490=0),"",Q490/R490)</f>
      </c>
      <c r="T490" s="15">
        <f>IF(Q490="","",IF(Q490&gt;0,"Win",IF(Q490&lt;0,"Loss","Breakeven")))</f>
      </c>
      <c r="U490" s="7"/>
      <c r="V490" s="7"/>
      <c r="W490" s="7"/>
      <c r="X490" s="7"/>
      <c r="Y490" s="7"/>
    </row>
    <row r="491" spans="1:25" x14ac:dyDescent="0.25">
      <c r="A491" s="6"/>
      <c r="B491" s="7"/>
      <c r="C491" s="7"/>
      <c r="D491" s="6"/>
      <c r="E491" s="8"/>
      <c r="F491" s="7"/>
      <c r="G491" s="7"/>
      <c r="H491" s="9"/>
      <c r="I491" s="9"/>
      <c r="J491" s="10">
        <f>IF(OR(H491="",I491=""),"",H491*I491)</f>
      </c>
      <c r="K491" s="11"/>
      <c r="L491" s="11"/>
      <c r="M491" s="11"/>
      <c r="N491" s="11"/>
      <c r="O491" s="12"/>
      <c r="P491" s="13">
        <f>IF(OR(J491="",K491="",L491="",G491=""),"",IF(G491="Sell",(K491-L491)*J491,(L491-K491)*J491))</f>
      </c>
      <c r="Q491" s="13">
        <f>IF(P491="","",P491-N(O491))</f>
      </c>
      <c r="R491" s="13">
        <f>IF(OR(J491="",K491="",M491=""),"",ABS(K491-M491)*J491)</f>
      </c>
      <c r="S491" s="14">
        <f>IF(OR(Q491="",R491="",R491=0),"",Q491/R491)</f>
      </c>
      <c r="T491" s="15">
        <f>IF(Q491="","",IF(Q491&gt;0,"Win",IF(Q491&lt;0,"Loss","Breakeven")))</f>
      </c>
      <c r="U491" s="7"/>
      <c r="V491" s="7"/>
      <c r="W491" s="7"/>
      <c r="X491" s="7"/>
      <c r="Y491" s="7"/>
    </row>
    <row r="492" spans="1:25" x14ac:dyDescent="0.25">
      <c r="A492" s="6"/>
      <c r="B492" s="7"/>
      <c r="C492" s="7"/>
      <c r="D492" s="6"/>
      <c r="E492" s="8"/>
      <c r="F492" s="7"/>
      <c r="G492" s="7"/>
      <c r="H492" s="9"/>
      <c r="I492" s="9"/>
      <c r="J492" s="10">
        <f>IF(OR(H492="",I492=""),"",H492*I492)</f>
      </c>
      <c r="K492" s="11"/>
      <c r="L492" s="11"/>
      <c r="M492" s="11"/>
      <c r="N492" s="11"/>
      <c r="O492" s="12"/>
      <c r="P492" s="13">
        <f>IF(OR(J492="",K492="",L492="",G492=""),"",IF(G492="Sell",(K492-L492)*J492,(L492-K492)*J492))</f>
      </c>
      <c r="Q492" s="13">
        <f>IF(P492="","",P492-N(O492))</f>
      </c>
      <c r="R492" s="13">
        <f>IF(OR(J492="",K492="",M492=""),"",ABS(K492-M492)*J492)</f>
      </c>
      <c r="S492" s="14">
        <f>IF(OR(Q492="",R492="",R492=0),"",Q492/R492)</f>
      </c>
      <c r="T492" s="15">
        <f>IF(Q492="","",IF(Q492&gt;0,"Win",IF(Q492&lt;0,"Loss","Breakeven")))</f>
      </c>
      <c r="U492" s="7"/>
      <c r="V492" s="7"/>
      <c r="W492" s="7"/>
      <c r="X492" s="7"/>
      <c r="Y492" s="7"/>
    </row>
    <row r="493" spans="1:25" x14ac:dyDescent="0.25">
      <c r="A493" s="6"/>
      <c r="B493" s="7"/>
      <c r="C493" s="7"/>
      <c r="D493" s="6"/>
      <c r="E493" s="8"/>
      <c r="F493" s="7"/>
      <c r="G493" s="7"/>
      <c r="H493" s="9"/>
      <c r="I493" s="9"/>
      <c r="J493" s="10">
        <f>IF(OR(H493="",I493=""),"",H493*I493)</f>
      </c>
      <c r="K493" s="11"/>
      <c r="L493" s="11"/>
      <c r="M493" s="11"/>
      <c r="N493" s="11"/>
      <c r="O493" s="12"/>
      <c r="P493" s="13">
        <f>IF(OR(J493="",K493="",L493="",G493=""),"",IF(G493="Sell",(K493-L493)*J493,(L493-K493)*J493))</f>
      </c>
      <c r="Q493" s="13">
        <f>IF(P493="","",P493-N(O493))</f>
      </c>
      <c r="R493" s="13">
        <f>IF(OR(J493="",K493="",M493=""),"",ABS(K493-M493)*J493)</f>
      </c>
      <c r="S493" s="14">
        <f>IF(OR(Q493="",R493="",R493=0),"",Q493/R493)</f>
      </c>
      <c r="T493" s="15">
        <f>IF(Q493="","",IF(Q493&gt;0,"Win",IF(Q493&lt;0,"Loss","Breakeven")))</f>
      </c>
      <c r="U493" s="7"/>
      <c r="V493" s="7"/>
      <c r="W493" s="7"/>
      <c r="X493" s="7"/>
      <c r="Y493" s="7"/>
    </row>
    <row r="494" spans="1:25" x14ac:dyDescent="0.25">
      <c r="A494" s="6"/>
      <c r="B494" s="7"/>
      <c r="C494" s="7"/>
      <c r="D494" s="6"/>
      <c r="E494" s="8"/>
      <c r="F494" s="7"/>
      <c r="G494" s="7"/>
      <c r="H494" s="9"/>
      <c r="I494" s="9"/>
      <c r="J494" s="10">
        <f>IF(OR(H494="",I494=""),"",H494*I494)</f>
      </c>
      <c r="K494" s="11"/>
      <c r="L494" s="11"/>
      <c r="M494" s="11"/>
      <c r="N494" s="11"/>
      <c r="O494" s="12"/>
      <c r="P494" s="13">
        <f>IF(OR(J494="",K494="",L494="",G494=""),"",IF(G494="Sell",(K494-L494)*J494,(L494-K494)*J494))</f>
      </c>
      <c r="Q494" s="13">
        <f>IF(P494="","",P494-N(O494))</f>
      </c>
      <c r="R494" s="13">
        <f>IF(OR(J494="",K494="",M494=""),"",ABS(K494-M494)*J494)</f>
      </c>
      <c r="S494" s="14">
        <f>IF(OR(Q494="",R494="",R494=0),"",Q494/R494)</f>
      </c>
      <c r="T494" s="15">
        <f>IF(Q494="","",IF(Q494&gt;0,"Win",IF(Q494&lt;0,"Loss","Breakeven")))</f>
      </c>
      <c r="U494" s="7"/>
      <c r="V494" s="7"/>
      <c r="W494" s="7"/>
      <c r="X494" s="7"/>
      <c r="Y494" s="7"/>
    </row>
    <row r="495" spans="1:25" x14ac:dyDescent="0.25">
      <c r="A495" s="6"/>
      <c r="B495" s="7"/>
      <c r="C495" s="7"/>
      <c r="D495" s="6"/>
      <c r="E495" s="8"/>
      <c r="F495" s="7"/>
      <c r="G495" s="7"/>
      <c r="H495" s="9"/>
      <c r="I495" s="9"/>
      <c r="J495" s="10">
        <f>IF(OR(H495="",I495=""),"",H495*I495)</f>
      </c>
      <c r="K495" s="11"/>
      <c r="L495" s="11"/>
      <c r="M495" s="11"/>
      <c r="N495" s="11"/>
      <c r="O495" s="12"/>
      <c r="P495" s="13">
        <f>IF(OR(J495="",K495="",L495="",G495=""),"",IF(G495="Sell",(K495-L495)*J495,(L495-K495)*J495))</f>
      </c>
      <c r="Q495" s="13">
        <f>IF(P495="","",P495-N(O495))</f>
      </c>
      <c r="R495" s="13">
        <f>IF(OR(J495="",K495="",M495=""),"",ABS(K495-M495)*J495)</f>
      </c>
      <c r="S495" s="14">
        <f>IF(OR(Q495="",R495="",R495=0),"",Q495/R495)</f>
      </c>
      <c r="T495" s="15">
        <f>IF(Q495="","",IF(Q495&gt;0,"Win",IF(Q495&lt;0,"Loss","Breakeven")))</f>
      </c>
      <c r="U495" s="7"/>
      <c r="V495" s="7"/>
      <c r="W495" s="7"/>
      <c r="X495" s="7"/>
      <c r="Y495" s="7"/>
    </row>
    <row r="496" spans="1:25" x14ac:dyDescent="0.25">
      <c r="A496" s="6"/>
      <c r="B496" s="7"/>
      <c r="C496" s="7"/>
      <c r="D496" s="6"/>
      <c r="E496" s="8"/>
      <c r="F496" s="7"/>
      <c r="G496" s="7"/>
      <c r="H496" s="9"/>
      <c r="I496" s="9"/>
      <c r="J496" s="10">
        <f>IF(OR(H496="",I496=""),"",H496*I496)</f>
      </c>
      <c r="K496" s="11"/>
      <c r="L496" s="11"/>
      <c r="M496" s="11"/>
      <c r="N496" s="11"/>
      <c r="O496" s="12"/>
      <c r="P496" s="13">
        <f>IF(OR(J496="",K496="",L496="",G496=""),"",IF(G496="Sell",(K496-L496)*J496,(L496-K496)*J496))</f>
      </c>
      <c r="Q496" s="13">
        <f>IF(P496="","",P496-N(O496))</f>
      </c>
      <c r="R496" s="13">
        <f>IF(OR(J496="",K496="",M496=""),"",ABS(K496-M496)*J496)</f>
      </c>
      <c r="S496" s="14">
        <f>IF(OR(Q496="",R496="",R496=0),"",Q496/R496)</f>
      </c>
      <c r="T496" s="15">
        <f>IF(Q496="","",IF(Q496&gt;0,"Win",IF(Q496&lt;0,"Loss","Breakeven")))</f>
      </c>
      <c r="U496" s="7"/>
      <c r="V496" s="7"/>
      <c r="W496" s="7"/>
      <c r="X496" s="7"/>
      <c r="Y496" s="7"/>
    </row>
    <row r="497" spans="1:25" x14ac:dyDescent="0.25">
      <c r="A497" s="6"/>
      <c r="B497" s="7"/>
      <c r="C497" s="7"/>
      <c r="D497" s="6"/>
      <c r="E497" s="8"/>
      <c r="F497" s="7"/>
      <c r="G497" s="7"/>
      <c r="H497" s="9"/>
      <c r="I497" s="9"/>
      <c r="J497" s="10">
        <f>IF(OR(H497="",I497=""),"",H497*I497)</f>
      </c>
      <c r="K497" s="11"/>
      <c r="L497" s="11"/>
      <c r="M497" s="11"/>
      <c r="N497" s="11"/>
      <c r="O497" s="12"/>
      <c r="P497" s="13">
        <f>IF(OR(J497="",K497="",L497="",G497=""),"",IF(G497="Sell",(K497-L497)*J497,(L497-K497)*J497))</f>
      </c>
      <c r="Q497" s="13">
        <f>IF(P497="","",P497-N(O497))</f>
      </c>
      <c r="R497" s="13">
        <f>IF(OR(J497="",K497="",M497=""),"",ABS(K497-M497)*J497)</f>
      </c>
      <c r="S497" s="14">
        <f>IF(OR(Q497="",R497="",R497=0),"",Q497/R497)</f>
      </c>
      <c r="T497" s="15">
        <f>IF(Q497="","",IF(Q497&gt;0,"Win",IF(Q497&lt;0,"Loss","Breakeven")))</f>
      </c>
      <c r="U497" s="7"/>
      <c r="V497" s="7"/>
      <c r="W497" s="7"/>
      <c r="X497" s="7"/>
      <c r="Y497" s="7"/>
    </row>
    <row r="498" spans="1:25" x14ac:dyDescent="0.25">
      <c r="A498" s="6"/>
      <c r="B498" s="7"/>
      <c r="C498" s="7"/>
      <c r="D498" s="6"/>
      <c r="E498" s="8"/>
      <c r="F498" s="7"/>
      <c r="G498" s="7"/>
      <c r="H498" s="9"/>
      <c r="I498" s="9"/>
      <c r="J498" s="10">
        <f>IF(OR(H498="",I498=""),"",H498*I498)</f>
      </c>
      <c r="K498" s="11"/>
      <c r="L498" s="11"/>
      <c r="M498" s="11"/>
      <c r="N498" s="11"/>
      <c r="O498" s="12"/>
      <c r="P498" s="13">
        <f>IF(OR(J498="",K498="",L498="",G498=""),"",IF(G498="Sell",(K498-L498)*J498,(L498-K498)*J498))</f>
      </c>
      <c r="Q498" s="13">
        <f>IF(P498="","",P498-N(O498))</f>
      </c>
      <c r="R498" s="13">
        <f>IF(OR(J498="",K498="",M498=""),"",ABS(K498-M498)*J498)</f>
      </c>
      <c r="S498" s="14">
        <f>IF(OR(Q498="",R498="",R498=0),"",Q498/R498)</f>
      </c>
      <c r="T498" s="15">
        <f>IF(Q498="","",IF(Q498&gt;0,"Win",IF(Q498&lt;0,"Loss","Breakeven")))</f>
      </c>
      <c r="U498" s="7"/>
      <c r="V498" s="7"/>
      <c r="W498" s="7"/>
      <c r="X498" s="7"/>
      <c r="Y498" s="7"/>
    </row>
    <row r="499" spans="1:25" x14ac:dyDescent="0.25">
      <c r="A499" s="6"/>
      <c r="B499" s="7"/>
      <c r="C499" s="7"/>
      <c r="D499" s="6"/>
      <c r="E499" s="8"/>
      <c r="F499" s="7"/>
      <c r="G499" s="7"/>
      <c r="H499" s="9"/>
      <c r="I499" s="9"/>
      <c r="J499" s="10">
        <f>IF(OR(H499="",I499=""),"",H499*I499)</f>
      </c>
      <c r="K499" s="11"/>
      <c r="L499" s="11"/>
      <c r="M499" s="11"/>
      <c r="N499" s="11"/>
      <c r="O499" s="12"/>
      <c r="P499" s="13">
        <f>IF(OR(J499="",K499="",L499="",G499=""),"",IF(G499="Sell",(K499-L499)*J499,(L499-K499)*J499))</f>
      </c>
      <c r="Q499" s="13">
        <f>IF(P499="","",P499-N(O499))</f>
      </c>
      <c r="R499" s="13">
        <f>IF(OR(J499="",K499="",M499=""),"",ABS(K499-M499)*J499)</f>
      </c>
      <c r="S499" s="14">
        <f>IF(OR(Q499="",R499="",R499=0),"",Q499/R499)</f>
      </c>
      <c r="T499" s="15">
        <f>IF(Q499="","",IF(Q499&gt;0,"Win",IF(Q499&lt;0,"Loss","Breakeven")))</f>
      </c>
      <c r="U499" s="7"/>
      <c r="V499" s="7"/>
      <c r="W499" s="7"/>
      <c r="X499" s="7"/>
      <c r="Y499" s="7"/>
    </row>
    <row r="500" spans="1:25" x14ac:dyDescent="0.25">
      <c r="A500" s="6"/>
      <c r="B500" s="7"/>
      <c r="C500" s="7"/>
      <c r="D500" s="6"/>
      <c r="E500" s="8"/>
      <c r="F500" s="7"/>
      <c r="G500" s="7"/>
      <c r="H500" s="9"/>
      <c r="I500" s="9"/>
      <c r="J500" s="10">
        <f>IF(OR(H500="",I500=""),"",H500*I500)</f>
      </c>
      <c r="K500" s="11"/>
      <c r="L500" s="11"/>
      <c r="M500" s="11"/>
      <c r="N500" s="11"/>
      <c r="O500" s="12"/>
      <c r="P500" s="13">
        <f>IF(OR(J500="",K500="",L500="",G500=""),"",IF(G500="Sell",(K500-L500)*J500,(L500-K500)*J500))</f>
      </c>
      <c r="Q500" s="13">
        <f>IF(P500="","",P500-N(O500))</f>
      </c>
      <c r="R500" s="13">
        <f>IF(OR(J500="",K500="",M500=""),"",ABS(K500-M500)*J500)</f>
      </c>
      <c r="S500" s="14">
        <f>IF(OR(Q500="",R500="",R500=0),"",Q500/R500)</f>
      </c>
      <c r="T500" s="15">
        <f>IF(Q500="","",IF(Q500&gt;0,"Win",IF(Q500&lt;0,"Loss","Breakeven")))</f>
      </c>
      <c r="U500" s="7"/>
      <c r="V500" s="7"/>
      <c r="W500" s="7"/>
      <c r="X500" s="7"/>
      <c r="Y500" s="7"/>
    </row>
    <row r="501" spans="1:25" x14ac:dyDescent="0.25">
      <c r="A501" s="6"/>
      <c r="B501" s="7"/>
      <c r="C501" s="7"/>
      <c r="D501" s="6"/>
      <c r="E501" s="8"/>
      <c r="F501" s="7"/>
      <c r="G501" s="7"/>
      <c r="H501" s="9"/>
      <c r="I501" s="9"/>
      <c r="J501" s="10">
        <f>IF(OR(H501="",I501=""),"",H501*I501)</f>
      </c>
      <c r="K501" s="11"/>
      <c r="L501" s="11"/>
      <c r="M501" s="11"/>
      <c r="N501" s="11"/>
      <c r="O501" s="12"/>
      <c r="P501" s="13">
        <f>IF(OR(J501="",K501="",L501="",G501=""),"",IF(G501="Sell",(K501-L501)*J501,(L501-K501)*J501))</f>
      </c>
      <c r="Q501" s="13">
        <f>IF(P501="","",P501-N(O501))</f>
      </c>
      <c r="R501" s="13">
        <f>IF(OR(J501="",K501="",M501=""),"",ABS(K501-M501)*J501)</f>
      </c>
      <c r="S501" s="14">
        <f>IF(OR(Q501="",R501="",R501=0),"",Q501/R501)</f>
      </c>
      <c r="T501" s="15">
        <f>IF(Q501="","",IF(Q501&gt;0,"Win",IF(Q501&lt;0,"Loss","Breakeven")))</f>
      </c>
      <c r="U501" s="7"/>
      <c r="V501" s="7"/>
      <c r="W501" s="7"/>
      <c r="X501" s="7"/>
      <c r="Y501" s="7"/>
    </row>
  </sheetData>
  <autoFilter ref="A1:Y1"/>
  <dataValidations count="20">
    <dataValidation type="date" operator="greaterThan" allowBlank="1" showErrorMessage="1" errorStyle="stop" errorTitle="Check this cell" error="Type a date, for example 28-10-2026." sqref="A10:A501">
      <formula1>36526</formula1>
    </dataValidation>
    <dataValidation type="date" operator="greaterThan" allowBlank="1" showErrorMessage="1" errorStyle="stop" errorTitle="Check this cell" error="Type a date, for example 28-10-2026." sqref="A2:A501">
      <formula1>36526</formula1>
    </dataValidation>
    <dataValidation type="list" allowBlank="1" showErrorMessage="1" errorStyle="stop" errorTitle="Check this cell" error="Pick Equity, F&amp;O or Commodity." sqref="B10:B501">
      <formula1>"Equity,F&amp;O,Commodity"</formula1>
    </dataValidation>
    <dataValidation type="list" allowBlank="1" showErrorMessage="1" errorStyle="stop" errorTitle="Check this cell" error="Pick Equity, F&amp;O or Commodity." sqref="B2:B501">
      <formula1>"Equity,F&amp;O,Commodity"</formula1>
    </dataValidation>
    <dataValidation type="list" allowBlank="1" showErrorMessage="1" errorStyle="stop" errorTitle="Check this cell" error="Pick CE, PE, FUT or EQ (shares)." sqref="F10:F501">
      <formula1>"CE,PE,FUT,EQ"</formula1>
    </dataValidation>
    <dataValidation type="list" allowBlank="1" showErrorMessage="1" errorStyle="stop" errorTitle="Check this cell" error="Pick CE, PE, FUT or EQ (shares)." sqref="F2:F501">
      <formula1>"CE,PE,FUT,EQ"</formula1>
    </dataValidation>
    <dataValidation type="list" allowBlank="1" showErrorMessage="1" errorStyle="stop" errorTitle="Check this cell" error="Pick Buy (you bought first) or Sell (you sold first)." sqref="G10:G501">
      <formula1>"Buy,Sell"</formula1>
    </dataValidation>
    <dataValidation type="list" allowBlank="1" showErrorMessage="1" errorStyle="stop" errorTitle="Check this cell" error="Pick Buy (you bought first) or Sell (you sold first)." sqref="G2:G501">
      <formula1>"Buy,Sell"</formula1>
    </dataValidation>
    <dataValidation type="decimal" operator="greaterThan" allowBlank="1" showErrorMessage="1" errorStyle="stop" errorTitle="Check this cell" error="Lots must be more than 0." sqref="H10:H501">
      <formula1>0</formula1>
    </dataValidation>
    <dataValidation type="decimal" operator="greaterThan" allowBlank="1" showErrorMessage="1" errorStyle="stop" errorTitle="Check this cell" error="Lots must be more than 0." sqref="H2:H501">
      <formula1>0</formula1>
    </dataValidation>
    <dataValidation type="decimal" operator="greaterThan" allowBlank="1" showErrorMessage="1" errorStyle="stop" errorTitle="Check this cell" error="Type the lot size from your order. For shares, type 1." sqref="I10:I501">
      <formula1>0</formula1>
    </dataValidation>
    <dataValidation type="decimal" operator="greaterThan" allowBlank="1" showErrorMessage="1" errorStyle="stop" errorTitle="Check this cell" error="Type the lot size from your order. For shares, type 1." sqref="I2:I501">
      <formula1>0</formula1>
    </dataValidation>
    <dataValidation type="list" allowBlank="1" errorStyle="stop" errorTitle="Check this cell" sqref="U10:U501">
      <formula1>Lists!$A$2:$A$40</formula1>
    </dataValidation>
    <dataValidation type="list" allowBlank="1" errorStyle="stop" errorTitle="Check this cell" sqref="U2:U501">
      <formula1>Lists!$A$2:$A$40</formula1>
    </dataValidation>
    <dataValidation type="list" allowBlank="1" errorStyle="stop" errorTitle="Check this cell" sqref="V10:V501">
      <formula1>Lists!$B$2:$B$40</formula1>
    </dataValidation>
    <dataValidation type="list" allowBlank="1" errorStyle="stop" errorTitle="Check this cell" sqref="V2:V501">
      <formula1>Lists!$B$2:$B$40</formula1>
    </dataValidation>
    <dataValidation type="list" allowBlank="1" errorStyle="stop" errorTitle="Check this cell" sqref="W10:W501">
      <formula1>Lists!$C$2:$C$40</formula1>
    </dataValidation>
    <dataValidation type="list" allowBlank="1" errorStyle="stop" errorTitle="Check this cell" sqref="W2:W501">
      <formula1>Lists!$C$2:$C$40</formula1>
    </dataValidation>
    <dataValidation type="list" allowBlank="1" showErrorMessage="1" errorStyle="stop" errorTitle="Check this cell" error="Type Y or N." sqref="X10:X501">
      <formula1>"Y,N"</formula1>
    </dataValidation>
    <dataValidation type="list" allowBlank="1" showErrorMessage="1" errorStyle="stop" errorTitle="Check this cell" error="Type Y or N." sqref="X2:X501">
      <formula1>"Y,N"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3" max="4" width="8" customWidth="1"/>
    <col min="5" max="5" width="10" customWidth="1"/>
    <col min="6" max="8" width="14" customWidth="1"/>
    <col min="9" max="9" width="11" customWidth="1"/>
    <col min="10" max="10" width="12" customWidth="1"/>
    <col min="11" max="11" width="14" customWidth="1"/>
  </cols>
  <sheetData>
    <row r="1" spans="1:1" x14ac:dyDescent="0.25">
      <c r="A1" s="16" t="s">
        <v>49</v>
      </c>
    </row>
    <row r="2" spans="1:3" x14ac:dyDescent="0.25">
      <c r="A2" s="17" t="s">
        <v>50</v>
      </c>
      <c r="B2" s="18">
        <v>46113</v>
      </c>
      <c r="C2" s="19" t="s">
        <v>51</v>
      </c>
    </row>
    <row r="4" ht="30" customHeight="1" spans="1:11" x14ac:dyDescent="0.25">
      <c r="A4" s="5" t="s">
        <v>52</v>
      </c>
      <c r="B4" s="5" t="s">
        <v>53</v>
      </c>
      <c r="C4" s="5" t="s">
        <v>54</v>
      </c>
      <c r="D4" s="5" t="s">
        <v>55</v>
      </c>
      <c r="E4" s="5" t="s">
        <v>56</v>
      </c>
      <c r="F4" s="5" t="s">
        <v>40</v>
      </c>
      <c r="G4" s="5" t="s">
        <v>57</v>
      </c>
      <c r="H4" s="5" t="s">
        <v>58</v>
      </c>
      <c r="I4" s="5" t="s">
        <v>59</v>
      </c>
      <c r="J4" s="5" t="s">
        <v>60</v>
      </c>
      <c r="K4" s="5" t="s">
        <v>61</v>
      </c>
    </row>
    <row r="5" spans="1:11" x14ac:dyDescent="0.25">
      <c r="A5" s="18">
        <f>$B$2</f>
      </c>
      <c r="B5" s="20">
        <f>COUNTIFS('Trade Log'!$A$2:$A$501,"&gt;="&amp;$A5,'Trade Log'!$A$2:$A$501,"&lt;"&amp;EDATE($A5,1),'Trade Log'!$T$2:$T$501,"?*")</f>
      </c>
      <c r="C5" s="20">
        <f>COUNTIFS('Trade Log'!$A$2:$A$501,"&gt;="&amp;$A5,'Trade Log'!$A$2:$A$501,"&lt;"&amp;EDATE($A5,1),'Trade Log'!$T$2:$T$501,"Win")</f>
      </c>
      <c r="D5" s="20">
        <f>COUNTIFS('Trade Log'!$A$2:$A$501,"&gt;="&amp;$A5,'Trade Log'!$A$2:$A$501,"&lt;"&amp;EDATE($A5,1),'Trade Log'!$T$2:$T$501,"Loss")</f>
      </c>
      <c r="E5" s="21">
        <f>IF(B5=0,"",C5/B5)</f>
      </c>
      <c r="F5" s="12">
        <f>SUMIFS('Trade Log'!$Q$2:$Q$501,'Trade Log'!$A$2:$A$501,"&gt;="&amp;$A5,'Trade Log'!$A$2:$A$501,"&lt;"&amp;EDATE($A5,1))</f>
      </c>
      <c r="G5" s="12">
        <f>IF(C5=0,"",AVERAGEIFS('Trade Log'!$Q$2:$Q$501,'Trade Log'!$A$2:$A$501,"&gt;="&amp;$A5,'Trade Log'!$A$2:$A$501,"&lt;"&amp;EDATE($A5,1),'Trade Log'!$Q$2:$Q$501,"&gt;0"))</f>
      </c>
      <c r="H5" s="12">
        <f>IF(D5=0,"",AVERAGEIFS('Trade Log'!$Q$2:$Q$501,'Trade Log'!$A$2:$A$501,"&gt;="&amp;$A5,'Trade Log'!$A$2:$A$501,"&lt;"&amp;EDATE($A5,1),'Trade Log'!$Q$2:$Q$501,"&lt;0"))</f>
      </c>
      <c r="I5" s="22">
        <f>IF(OR(C5=0,D5=0),"",SUMIFS('Trade Log'!$Q$2:$Q$501,'Trade Log'!$A$2:$A$501,"&gt;="&amp;$A5,'Trade Log'!$A$2:$A$501,"&lt;"&amp;EDATE($A5,1),'Trade Log'!$Q$2:$Q$501,"&gt;0")/ABS(SUMIFS('Trade Log'!$Q$2:$Q$501,'Trade Log'!$A$2:$A$501,"&gt;="&amp;$A5,'Trade Log'!$A$2:$A$501,"&lt;"&amp;EDATE($A5,1),'Trade Log'!$Q$2:$Q$501,"&lt;0")))</f>
      </c>
      <c r="J5" s="21">
        <f>IF(B5=0,"",COUNTIFS('Trade Log'!$A$2:$A$501,"&gt;="&amp;$A5,'Trade Log'!$A$2:$A$501,"&lt;"&amp;EDATE($A5,1),'Trade Log'!$T$2:$T$501,"?*",'Trade Log'!$X$2:$X$501,"Y")/B5)</f>
      </c>
      <c r="K5" s="12">
        <f>SUMIFS('Trade Log'!$O$2:$O$501,'Trade Log'!$A$2:$A$501,"&gt;="&amp;$A5,'Trade Log'!$A$2:$A$501,"&lt;"&amp;EDATE($A5,1),'Trade Log'!$T$2:$T$501,"?*")</f>
      </c>
    </row>
    <row r="6" spans="1:11" x14ac:dyDescent="0.25">
      <c r="A6" s="18">
        <f>EDATE(A5,1)</f>
      </c>
      <c r="B6" s="20">
        <f>COUNTIFS('Trade Log'!$A$2:$A$501,"&gt;="&amp;$A6,'Trade Log'!$A$2:$A$501,"&lt;"&amp;EDATE($A6,1),'Trade Log'!$T$2:$T$501,"?*")</f>
      </c>
      <c r="C6" s="20">
        <f>COUNTIFS('Trade Log'!$A$2:$A$501,"&gt;="&amp;$A6,'Trade Log'!$A$2:$A$501,"&lt;"&amp;EDATE($A6,1),'Trade Log'!$T$2:$T$501,"Win")</f>
      </c>
      <c r="D6" s="20">
        <f>COUNTIFS('Trade Log'!$A$2:$A$501,"&gt;="&amp;$A6,'Trade Log'!$A$2:$A$501,"&lt;"&amp;EDATE($A6,1),'Trade Log'!$T$2:$T$501,"Loss")</f>
      </c>
      <c r="E6" s="21">
        <f>IF(B6=0,"",C6/B6)</f>
      </c>
      <c r="F6" s="12">
        <f>SUMIFS('Trade Log'!$Q$2:$Q$501,'Trade Log'!$A$2:$A$501,"&gt;="&amp;$A6,'Trade Log'!$A$2:$A$501,"&lt;"&amp;EDATE($A6,1))</f>
      </c>
      <c r="G6" s="12">
        <f>IF(C6=0,"",AVERAGEIFS('Trade Log'!$Q$2:$Q$501,'Trade Log'!$A$2:$A$501,"&gt;="&amp;$A6,'Trade Log'!$A$2:$A$501,"&lt;"&amp;EDATE($A6,1),'Trade Log'!$Q$2:$Q$501,"&gt;0"))</f>
      </c>
      <c r="H6" s="12">
        <f>IF(D6=0,"",AVERAGEIFS('Trade Log'!$Q$2:$Q$501,'Trade Log'!$A$2:$A$501,"&gt;="&amp;$A6,'Trade Log'!$A$2:$A$501,"&lt;"&amp;EDATE($A6,1),'Trade Log'!$Q$2:$Q$501,"&lt;0"))</f>
      </c>
      <c r="I6" s="22">
        <f>IF(OR(C6=0,D6=0),"",SUMIFS('Trade Log'!$Q$2:$Q$501,'Trade Log'!$A$2:$A$501,"&gt;="&amp;$A6,'Trade Log'!$A$2:$A$501,"&lt;"&amp;EDATE($A6,1),'Trade Log'!$Q$2:$Q$501,"&gt;0")/ABS(SUMIFS('Trade Log'!$Q$2:$Q$501,'Trade Log'!$A$2:$A$501,"&gt;="&amp;$A6,'Trade Log'!$A$2:$A$501,"&lt;"&amp;EDATE($A6,1),'Trade Log'!$Q$2:$Q$501,"&lt;0")))</f>
      </c>
      <c r="J6" s="21">
        <f>IF(B6=0,"",COUNTIFS('Trade Log'!$A$2:$A$501,"&gt;="&amp;$A6,'Trade Log'!$A$2:$A$501,"&lt;"&amp;EDATE($A6,1),'Trade Log'!$T$2:$T$501,"?*",'Trade Log'!$X$2:$X$501,"Y")/B6)</f>
      </c>
      <c r="K6" s="12">
        <f>SUMIFS('Trade Log'!$O$2:$O$501,'Trade Log'!$A$2:$A$501,"&gt;="&amp;$A6,'Trade Log'!$A$2:$A$501,"&lt;"&amp;EDATE($A6,1),'Trade Log'!$T$2:$T$501,"?*")</f>
      </c>
    </row>
    <row r="7" spans="1:11" x14ac:dyDescent="0.25">
      <c r="A7" s="18">
        <f>EDATE(A6,1)</f>
      </c>
      <c r="B7" s="20">
        <f>COUNTIFS('Trade Log'!$A$2:$A$501,"&gt;="&amp;$A7,'Trade Log'!$A$2:$A$501,"&lt;"&amp;EDATE($A7,1),'Trade Log'!$T$2:$T$501,"?*")</f>
      </c>
      <c r="C7" s="20">
        <f>COUNTIFS('Trade Log'!$A$2:$A$501,"&gt;="&amp;$A7,'Trade Log'!$A$2:$A$501,"&lt;"&amp;EDATE($A7,1),'Trade Log'!$T$2:$T$501,"Win")</f>
      </c>
      <c r="D7" s="20">
        <f>COUNTIFS('Trade Log'!$A$2:$A$501,"&gt;="&amp;$A7,'Trade Log'!$A$2:$A$501,"&lt;"&amp;EDATE($A7,1),'Trade Log'!$T$2:$T$501,"Loss")</f>
      </c>
      <c r="E7" s="21">
        <f>IF(B7=0,"",C7/B7)</f>
      </c>
      <c r="F7" s="12">
        <f>SUMIFS('Trade Log'!$Q$2:$Q$501,'Trade Log'!$A$2:$A$501,"&gt;="&amp;$A7,'Trade Log'!$A$2:$A$501,"&lt;"&amp;EDATE($A7,1))</f>
      </c>
      <c r="G7" s="12">
        <f>IF(C7=0,"",AVERAGEIFS('Trade Log'!$Q$2:$Q$501,'Trade Log'!$A$2:$A$501,"&gt;="&amp;$A7,'Trade Log'!$A$2:$A$501,"&lt;"&amp;EDATE($A7,1),'Trade Log'!$Q$2:$Q$501,"&gt;0"))</f>
      </c>
      <c r="H7" s="12">
        <f>IF(D7=0,"",AVERAGEIFS('Trade Log'!$Q$2:$Q$501,'Trade Log'!$A$2:$A$501,"&gt;="&amp;$A7,'Trade Log'!$A$2:$A$501,"&lt;"&amp;EDATE($A7,1),'Trade Log'!$Q$2:$Q$501,"&lt;0"))</f>
      </c>
      <c r="I7" s="22">
        <f>IF(OR(C7=0,D7=0),"",SUMIFS('Trade Log'!$Q$2:$Q$501,'Trade Log'!$A$2:$A$501,"&gt;="&amp;$A7,'Trade Log'!$A$2:$A$501,"&lt;"&amp;EDATE($A7,1),'Trade Log'!$Q$2:$Q$501,"&gt;0")/ABS(SUMIFS('Trade Log'!$Q$2:$Q$501,'Trade Log'!$A$2:$A$501,"&gt;="&amp;$A7,'Trade Log'!$A$2:$A$501,"&lt;"&amp;EDATE($A7,1),'Trade Log'!$Q$2:$Q$501,"&lt;0")))</f>
      </c>
      <c r="J7" s="21">
        <f>IF(B7=0,"",COUNTIFS('Trade Log'!$A$2:$A$501,"&gt;="&amp;$A7,'Trade Log'!$A$2:$A$501,"&lt;"&amp;EDATE($A7,1),'Trade Log'!$T$2:$T$501,"?*",'Trade Log'!$X$2:$X$501,"Y")/B7)</f>
      </c>
      <c r="K7" s="12">
        <f>SUMIFS('Trade Log'!$O$2:$O$501,'Trade Log'!$A$2:$A$501,"&gt;="&amp;$A7,'Trade Log'!$A$2:$A$501,"&lt;"&amp;EDATE($A7,1),'Trade Log'!$T$2:$T$501,"?*")</f>
      </c>
    </row>
    <row r="8" spans="1:11" x14ac:dyDescent="0.25">
      <c r="A8" s="18">
        <f>EDATE(A7,1)</f>
      </c>
      <c r="B8" s="20">
        <f>COUNTIFS('Trade Log'!$A$2:$A$501,"&gt;="&amp;$A8,'Trade Log'!$A$2:$A$501,"&lt;"&amp;EDATE($A8,1),'Trade Log'!$T$2:$T$501,"?*")</f>
      </c>
      <c r="C8" s="20">
        <f>COUNTIFS('Trade Log'!$A$2:$A$501,"&gt;="&amp;$A8,'Trade Log'!$A$2:$A$501,"&lt;"&amp;EDATE($A8,1),'Trade Log'!$T$2:$T$501,"Win")</f>
      </c>
      <c r="D8" s="20">
        <f>COUNTIFS('Trade Log'!$A$2:$A$501,"&gt;="&amp;$A8,'Trade Log'!$A$2:$A$501,"&lt;"&amp;EDATE($A8,1),'Trade Log'!$T$2:$T$501,"Loss")</f>
      </c>
      <c r="E8" s="21">
        <f>IF(B8=0,"",C8/B8)</f>
      </c>
      <c r="F8" s="12">
        <f>SUMIFS('Trade Log'!$Q$2:$Q$501,'Trade Log'!$A$2:$A$501,"&gt;="&amp;$A8,'Trade Log'!$A$2:$A$501,"&lt;"&amp;EDATE($A8,1))</f>
      </c>
      <c r="G8" s="12">
        <f>IF(C8=0,"",AVERAGEIFS('Trade Log'!$Q$2:$Q$501,'Trade Log'!$A$2:$A$501,"&gt;="&amp;$A8,'Trade Log'!$A$2:$A$501,"&lt;"&amp;EDATE($A8,1),'Trade Log'!$Q$2:$Q$501,"&gt;0"))</f>
      </c>
      <c r="H8" s="12">
        <f>IF(D8=0,"",AVERAGEIFS('Trade Log'!$Q$2:$Q$501,'Trade Log'!$A$2:$A$501,"&gt;="&amp;$A8,'Trade Log'!$A$2:$A$501,"&lt;"&amp;EDATE($A8,1),'Trade Log'!$Q$2:$Q$501,"&lt;0"))</f>
      </c>
      <c r="I8" s="22">
        <f>IF(OR(C8=0,D8=0),"",SUMIFS('Trade Log'!$Q$2:$Q$501,'Trade Log'!$A$2:$A$501,"&gt;="&amp;$A8,'Trade Log'!$A$2:$A$501,"&lt;"&amp;EDATE($A8,1),'Trade Log'!$Q$2:$Q$501,"&gt;0")/ABS(SUMIFS('Trade Log'!$Q$2:$Q$501,'Trade Log'!$A$2:$A$501,"&gt;="&amp;$A8,'Trade Log'!$A$2:$A$501,"&lt;"&amp;EDATE($A8,1),'Trade Log'!$Q$2:$Q$501,"&lt;0")))</f>
      </c>
      <c r="J8" s="21">
        <f>IF(B8=0,"",COUNTIFS('Trade Log'!$A$2:$A$501,"&gt;="&amp;$A8,'Trade Log'!$A$2:$A$501,"&lt;"&amp;EDATE($A8,1),'Trade Log'!$T$2:$T$501,"?*",'Trade Log'!$X$2:$X$501,"Y")/B8)</f>
      </c>
      <c r="K8" s="12">
        <f>SUMIFS('Trade Log'!$O$2:$O$501,'Trade Log'!$A$2:$A$501,"&gt;="&amp;$A8,'Trade Log'!$A$2:$A$501,"&lt;"&amp;EDATE($A8,1),'Trade Log'!$T$2:$T$501,"?*")</f>
      </c>
    </row>
    <row r="9" spans="1:11" x14ac:dyDescent="0.25">
      <c r="A9" s="18">
        <f>EDATE(A8,1)</f>
      </c>
      <c r="B9" s="20">
        <f>COUNTIFS('Trade Log'!$A$2:$A$501,"&gt;="&amp;$A9,'Trade Log'!$A$2:$A$501,"&lt;"&amp;EDATE($A9,1),'Trade Log'!$T$2:$T$501,"?*")</f>
      </c>
      <c r="C9" s="20">
        <f>COUNTIFS('Trade Log'!$A$2:$A$501,"&gt;="&amp;$A9,'Trade Log'!$A$2:$A$501,"&lt;"&amp;EDATE($A9,1),'Trade Log'!$T$2:$T$501,"Win")</f>
      </c>
      <c r="D9" s="20">
        <f>COUNTIFS('Trade Log'!$A$2:$A$501,"&gt;="&amp;$A9,'Trade Log'!$A$2:$A$501,"&lt;"&amp;EDATE($A9,1),'Trade Log'!$T$2:$T$501,"Loss")</f>
      </c>
      <c r="E9" s="21">
        <f>IF(B9=0,"",C9/B9)</f>
      </c>
      <c r="F9" s="12">
        <f>SUMIFS('Trade Log'!$Q$2:$Q$501,'Trade Log'!$A$2:$A$501,"&gt;="&amp;$A9,'Trade Log'!$A$2:$A$501,"&lt;"&amp;EDATE($A9,1))</f>
      </c>
      <c r="G9" s="12">
        <f>IF(C9=0,"",AVERAGEIFS('Trade Log'!$Q$2:$Q$501,'Trade Log'!$A$2:$A$501,"&gt;="&amp;$A9,'Trade Log'!$A$2:$A$501,"&lt;"&amp;EDATE($A9,1),'Trade Log'!$Q$2:$Q$501,"&gt;0"))</f>
      </c>
      <c r="H9" s="12">
        <f>IF(D9=0,"",AVERAGEIFS('Trade Log'!$Q$2:$Q$501,'Trade Log'!$A$2:$A$501,"&gt;="&amp;$A9,'Trade Log'!$A$2:$A$501,"&lt;"&amp;EDATE($A9,1),'Trade Log'!$Q$2:$Q$501,"&lt;0"))</f>
      </c>
      <c r="I9" s="22">
        <f>IF(OR(C9=0,D9=0),"",SUMIFS('Trade Log'!$Q$2:$Q$501,'Trade Log'!$A$2:$A$501,"&gt;="&amp;$A9,'Trade Log'!$A$2:$A$501,"&lt;"&amp;EDATE($A9,1),'Trade Log'!$Q$2:$Q$501,"&gt;0")/ABS(SUMIFS('Trade Log'!$Q$2:$Q$501,'Trade Log'!$A$2:$A$501,"&gt;="&amp;$A9,'Trade Log'!$A$2:$A$501,"&lt;"&amp;EDATE($A9,1),'Trade Log'!$Q$2:$Q$501,"&lt;0")))</f>
      </c>
      <c r="J9" s="21">
        <f>IF(B9=0,"",COUNTIFS('Trade Log'!$A$2:$A$501,"&gt;="&amp;$A9,'Trade Log'!$A$2:$A$501,"&lt;"&amp;EDATE($A9,1),'Trade Log'!$T$2:$T$501,"?*",'Trade Log'!$X$2:$X$501,"Y")/B9)</f>
      </c>
      <c r="K9" s="12">
        <f>SUMIFS('Trade Log'!$O$2:$O$501,'Trade Log'!$A$2:$A$501,"&gt;="&amp;$A9,'Trade Log'!$A$2:$A$501,"&lt;"&amp;EDATE($A9,1),'Trade Log'!$T$2:$T$501,"?*")</f>
      </c>
    </row>
    <row r="10" spans="1:11" x14ac:dyDescent="0.25">
      <c r="A10" s="18">
        <f>EDATE(A9,1)</f>
      </c>
      <c r="B10" s="20">
        <f>COUNTIFS('Trade Log'!$A$2:$A$501,"&gt;="&amp;$A10,'Trade Log'!$A$2:$A$501,"&lt;"&amp;EDATE($A10,1),'Trade Log'!$T$2:$T$501,"?*")</f>
      </c>
      <c r="C10" s="20">
        <f>COUNTIFS('Trade Log'!$A$2:$A$501,"&gt;="&amp;$A10,'Trade Log'!$A$2:$A$501,"&lt;"&amp;EDATE($A10,1),'Trade Log'!$T$2:$T$501,"Win")</f>
      </c>
      <c r="D10" s="20">
        <f>COUNTIFS('Trade Log'!$A$2:$A$501,"&gt;="&amp;$A10,'Trade Log'!$A$2:$A$501,"&lt;"&amp;EDATE($A10,1),'Trade Log'!$T$2:$T$501,"Loss")</f>
      </c>
      <c r="E10" s="21">
        <f>IF(B10=0,"",C10/B10)</f>
      </c>
      <c r="F10" s="12">
        <f>SUMIFS('Trade Log'!$Q$2:$Q$501,'Trade Log'!$A$2:$A$501,"&gt;="&amp;$A10,'Trade Log'!$A$2:$A$501,"&lt;"&amp;EDATE($A10,1))</f>
      </c>
      <c r="G10" s="12">
        <f>IF(C10=0,"",AVERAGEIFS('Trade Log'!$Q$2:$Q$501,'Trade Log'!$A$2:$A$501,"&gt;="&amp;$A10,'Trade Log'!$A$2:$A$501,"&lt;"&amp;EDATE($A10,1),'Trade Log'!$Q$2:$Q$501,"&gt;0"))</f>
      </c>
      <c r="H10" s="12">
        <f>IF(D10=0,"",AVERAGEIFS('Trade Log'!$Q$2:$Q$501,'Trade Log'!$A$2:$A$501,"&gt;="&amp;$A10,'Trade Log'!$A$2:$A$501,"&lt;"&amp;EDATE($A10,1),'Trade Log'!$Q$2:$Q$501,"&lt;0"))</f>
      </c>
      <c r="I10" s="22">
        <f>IF(OR(C10=0,D10=0),"",SUMIFS('Trade Log'!$Q$2:$Q$501,'Trade Log'!$A$2:$A$501,"&gt;="&amp;$A10,'Trade Log'!$A$2:$A$501,"&lt;"&amp;EDATE($A10,1),'Trade Log'!$Q$2:$Q$501,"&gt;0")/ABS(SUMIFS('Trade Log'!$Q$2:$Q$501,'Trade Log'!$A$2:$A$501,"&gt;="&amp;$A10,'Trade Log'!$A$2:$A$501,"&lt;"&amp;EDATE($A10,1),'Trade Log'!$Q$2:$Q$501,"&lt;0")))</f>
      </c>
      <c r="J10" s="21">
        <f>IF(B10=0,"",COUNTIFS('Trade Log'!$A$2:$A$501,"&gt;="&amp;$A10,'Trade Log'!$A$2:$A$501,"&lt;"&amp;EDATE($A10,1),'Trade Log'!$T$2:$T$501,"?*",'Trade Log'!$X$2:$X$501,"Y")/B10)</f>
      </c>
      <c r="K10" s="12">
        <f>SUMIFS('Trade Log'!$O$2:$O$501,'Trade Log'!$A$2:$A$501,"&gt;="&amp;$A10,'Trade Log'!$A$2:$A$501,"&lt;"&amp;EDATE($A10,1),'Trade Log'!$T$2:$T$501,"?*")</f>
      </c>
    </row>
    <row r="11" spans="1:11" x14ac:dyDescent="0.25">
      <c r="A11" s="18">
        <f>EDATE(A10,1)</f>
      </c>
      <c r="B11" s="20">
        <f>COUNTIFS('Trade Log'!$A$2:$A$501,"&gt;="&amp;$A11,'Trade Log'!$A$2:$A$501,"&lt;"&amp;EDATE($A11,1),'Trade Log'!$T$2:$T$501,"?*")</f>
      </c>
      <c r="C11" s="20">
        <f>COUNTIFS('Trade Log'!$A$2:$A$501,"&gt;="&amp;$A11,'Trade Log'!$A$2:$A$501,"&lt;"&amp;EDATE($A11,1),'Trade Log'!$T$2:$T$501,"Win")</f>
      </c>
      <c r="D11" s="20">
        <f>COUNTIFS('Trade Log'!$A$2:$A$501,"&gt;="&amp;$A11,'Trade Log'!$A$2:$A$501,"&lt;"&amp;EDATE($A11,1),'Trade Log'!$T$2:$T$501,"Loss")</f>
      </c>
      <c r="E11" s="21">
        <f>IF(B11=0,"",C11/B11)</f>
      </c>
      <c r="F11" s="12">
        <f>SUMIFS('Trade Log'!$Q$2:$Q$501,'Trade Log'!$A$2:$A$501,"&gt;="&amp;$A11,'Trade Log'!$A$2:$A$501,"&lt;"&amp;EDATE($A11,1))</f>
      </c>
      <c r="G11" s="12">
        <f>IF(C11=0,"",AVERAGEIFS('Trade Log'!$Q$2:$Q$501,'Trade Log'!$A$2:$A$501,"&gt;="&amp;$A11,'Trade Log'!$A$2:$A$501,"&lt;"&amp;EDATE($A11,1),'Trade Log'!$Q$2:$Q$501,"&gt;0"))</f>
      </c>
      <c r="H11" s="12">
        <f>IF(D11=0,"",AVERAGEIFS('Trade Log'!$Q$2:$Q$501,'Trade Log'!$A$2:$A$501,"&gt;="&amp;$A11,'Trade Log'!$A$2:$A$501,"&lt;"&amp;EDATE($A11,1),'Trade Log'!$Q$2:$Q$501,"&lt;0"))</f>
      </c>
      <c r="I11" s="22">
        <f>IF(OR(C11=0,D11=0),"",SUMIFS('Trade Log'!$Q$2:$Q$501,'Trade Log'!$A$2:$A$501,"&gt;="&amp;$A11,'Trade Log'!$A$2:$A$501,"&lt;"&amp;EDATE($A11,1),'Trade Log'!$Q$2:$Q$501,"&gt;0")/ABS(SUMIFS('Trade Log'!$Q$2:$Q$501,'Trade Log'!$A$2:$A$501,"&gt;="&amp;$A11,'Trade Log'!$A$2:$A$501,"&lt;"&amp;EDATE($A11,1),'Trade Log'!$Q$2:$Q$501,"&lt;0")))</f>
      </c>
      <c r="J11" s="21">
        <f>IF(B11=0,"",COUNTIFS('Trade Log'!$A$2:$A$501,"&gt;="&amp;$A11,'Trade Log'!$A$2:$A$501,"&lt;"&amp;EDATE($A11,1),'Trade Log'!$T$2:$T$501,"?*",'Trade Log'!$X$2:$X$501,"Y")/B11)</f>
      </c>
      <c r="K11" s="12">
        <f>SUMIFS('Trade Log'!$O$2:$O$501,'Trade Log'!$A$2:$A$501,"&gt;="&amp;$A11,'Trade Log'!$A$2:$A$501,"&lt;"&amp;EDATE($A11,1),'Trade Log'!$T$2:$T$501,"?*")</f>
      </c>
    </row>
    <row r="12" spans="1:11" x14ac:dyDescent="0.25">
      <c r="A12" s="18">
        <f>EDATE(A11,1)</f>
      </c>
      <c r="B12" s="20">
        <f>COUNTIFS('Trade Log'!$A$2:$A$501,"&gt;="&amp;$A12,'Trade Log'!$A$2:$A$501,"&lt;"&amp;EDATE($A12,1),'Trade Log'!$T$2:$T$501,"?*")</f>
      </c>
      <c r="C12" s="20">
        <f>COUNTIFS('Trade Log'!$A$2:$A$501,"&gt;="&amp;$A12,'Trade Log'!$A$2:$A$501,"&lt;"&amp;EDATE($A12,1),'Trade Log'!$T$2:$T$501,"Win")</f>
      </c>
      <c r="D12" s="20">
        <f>COUNTIFS('Trade Log'!$A$2:$A$501,"&gt;="&amp;$A12,'Trade Log'!$A$2:$A$501,"&lt;"&amp;EDATE($A12,1),'Trade Log'!$T$2:$T$501,"Loss")</f>
      </c>
      <c r="E12" s="21">
        <f>IF(B12=0,"",C12/B12)</f>
      </c>
      <c r="F12" s="12">
        <f>SUMIFS('Trade Log'!$Q$2:$Q$501,'Trade Log'!$A$2:$A$501,"&gt;="&amp;$A12,'Trade Log'!$A$2:$A$501,"&lt;"&amp;EDATE($A12,1))</f>
      </c>
      <c r="G12" s="12">
        <f>IF(C12=0,"",AVERAGEIFS('Trade Log'!$Q$2:$Q$501,'Trade Log'!$A$2:$A$501,"&gt;="&amp;$A12,'Trade Log'!$A$2:$A$501,"&lt;"&amp;EDATE($A12,1),'Trade Log'!$Q$2:$Q$501,"&gt;0"))</f>
      </c>
      <c r="H12" s="12">
        <f>IF(D12=0,"",AVERAGEIFS('Trade Log'!$Q$2:$Q$501,'Trade Log'!$A$2:$A$501,"&gt;="&amp;$A12,'Trade Log'!$A$2:$A$501,"&lt;"&amp;EDATE($A12,1),'Trade Log'!$Q$2:$Q$501,"&lt;0"))</f>
      </c>
      <c r="I12" s="22">
        <f>IF(OR(C12=0,D12=0),"",SUMIFS('Trade Log'!$Q$2:$Q$501,'Trade Log'!$A$2:$A$501,"&gt;="&amp;$A12,'Trade Log'!$A$2:$A$501,"&lt;"&amp;EDATE($A12,1),'Trade Log'!$Q$2:$Q$501,"&gt;0")/ABS(SUMIFS('Trade Log'!$Q$2:$Q$501,'Trade Log'!$A$2:$A$501,"&gt;="&amp;$A12,'Trade Log'!$A$2:$A$501,"&lt;"&amp;EDATE($A12,1),'Trade Log'!$Q$2:$Q$501,"&lt;0")))</f>
      </c>
      <c r="J12" s="21">
        <f>IF(B12=0,"",COUNTIFS('Trade Log'!$A$2:$A$501,"&gt;="&amp;$A12,'Trade Log'!$A$2:$A$501,"&lt;"&amp;EDATE($A12,1),'Trade Log'!$T$2:$T$501,"?*",'Trade Log'!$X$2:$X$501,"Y")/B12)</f>
      </c>
      <c r="K12" s="12">
        <f>SUMIFS('Trade Log'!$O$2:$O$501,'Trade Log'!$A$2:$A$501,"&gt;="&amp;$A12,'Trade Log'!$A$2:$A$501,"&lt;"&amp;EDATE($A12,1),'Trade Log'!$T$2:$T$501,"?*")</f>
      </c>
    </row>
    <row r="13" spans="1:11" x14ac:dyDescent="0.25">
      <c r="A13" s="18">
        <f>EDATE(A12,1)</f>
      </c>
      <c r="B13" s="20">
        <f>COUNTIFS('Trade Log'!$A$2:$A$501,"&gt;="&amp;$A13,'Trade Log'!$A$2:$A$501,"&lt;"&amp;EDATE($A13,1),'Trade Log'!$T$2:$T$501,"?*")</f>
      </c>
      <c r="C13" s="20">
        <f>COUNTIFS('Trade Log'!$A$2:$A$501,"&gt;="&amp;$A13,'Trade Log'!$A$2:$A$501,"&lt;"&amp;EDATE($A13,1),'Trade Log'!$T$2:$T$501,"Win")</f>
      </c>
      <c r="D13" s="20">
        <f>COUNTIFS('Trade Log'!$A$2:$A$501,"&gt;="&amp;$A13,'Trade Log'!$A$2:$A$501,"&lt;"&amp;EDATE($A13,1),'Trade Log'!$T$2:$T$501,"Loss")</f>
      </c>
      <c r="E13" s="21">
        <f>IF(B13=0,"",C13/B13)</f>
      </c>
      <c r="F13" s="12">
        <f>SUMIFS('Trade Log'!$Q$2:$Q$501,'Trade Log'!$A$2:$A$501,"&gt;="&amp;$A13,'Trade Log'!$A$2:$A$501,"&lt;"&amp;EDATE($A13,1))</f>
      </c>
      <c r="G13" s="12">
        <f>IF(C13=0,"",AVERAGEIFS('Trade Log'!$Q$2:$Q$501,'Trade Log'!$A$2:$A$501,"&gt;="&amp;$A13,'Trade Log'!$A$2:$A$501,"&lt;"&amp;EDATE($A13,1),'Trade Log'!$Q$2:$Q$501,"&gt;0"))</f>
      </c>
      <c r="H13" s="12">
        <f>IF(D13=0,"",AVERAGEIFS('Trade Log'!$Q$2:$Q$501,'Trade Log'!$A$2:$A$501,"&gt;="&amp;$A13,'Trade Log'!$A$2:$A$501,"&lt;"&amp;EDATE($A13,1),'Trade Log'!$Q$2:$Q$501,"&lt;0"))</f>
      </c>
      <c r="I13" s="22">
        <f>IF(OR(C13=0,D13=0),"",SUMIFS('Trade Log'!$Q$2:$Q$501,'Trade Log'!$A$2:$A$501,"&gt;="&amp;$A13,'Trade Log'!$A$2:$A$501,"&lt;"&amp;EDATE($A13,1),'Trade Log'!$Q$2:$Q$501,"&gt;0")/ABS(SUMIFS('Trade Log'!$Q$2:$Q$501,'Trade Log'!$A$2:$A$501,"&gt;="&amp;$A13,'Trade Log'!$A$2:$A$501,"&lt;"&amp;EDATE($A13,1),'Trade Log'!$Q$2:$Q$501,"&lt;0")))</f>
      </c>
      <c r="J13" s="21">
        <f>IF(B13=0,"",COUNTIFS('Trade Log'!$A$2:$A$501,"&gt;="&amp;$A13,'Trade Log'!$A$2:$A$501,"&lt;"&amp;EDATE($A13,1),'Trade Log'!$T$2:$T$501,"?*",'Trade Log'!$X$2:$X$501,"Y")/B13)</f>
      </c>
      <c r="K13" s="12">
        <f>SUMIFS('Trade Log'!$O$2:$O$501,'Trade Log'!$A$2:$A$501,"&gt;="&amp;$A13,'Trade Log'!$A$2:$A$501,"&lt;"&amp;EDATE($A13,1),'Trade Log'!$T$2:$T$501,"?*")</f>
      </c>
    </row>
    <row r="14" spans="1:11" x14ac:dyDescent="0.25">
      <c r="A14" s="18">
        <f>EDATE(A13,1)</f>
      </c>
      <c r="B14" s="20">
        <f>COUNTIFS('Trade Log'!$A$2:$A$501,"&gt;="&amp;$A14,'Trade Log'!$A$2:$A$501,"&lt;"&amp;EDATE($A14,1),'Trade Log'!$T$2:$T$501,"?*")</f>
      </c>
      <c r="C14" s="20">
        <f>COUNTIFS('Trade Log'!$A$2:$A$501,"&gt;="&amp;$A14,'Trade Log'!$A$2:$A$501,"&lt;"&amp;EDATE($A14,1),'Trade Log'!$T$2:$T$501,"Win")</f>
      </c>
      <c r="D14" s="20">
        <f>COUNTIFS('Trade Log'!$A$2:$A$501,"&gt;="&amp;$A14,'Trade Log'!$A$2:$A$501,"&lt;"&amp;EDATE($A14,1),'Trade Log'!$T$2:$T$501,"Loss")</f>
      </c>
      <c r="E14" s="21">
        <f>IF(B14=0,"",C14/B14)</f>
      </c>
      <c r="F14" s="12">
        <f>SUMIFS('Trade Log'!$Q$2:$Q$501,'Trade Log'!$A$2:$A$501,"&gt;="&amp;$A14,'Trade Log'!$A$2:$A$501,"&lt;"&amp;EDATE($A14,1))</f>
      </c>
      <c r="G14" s="12">
        <f>IF(C14=0,"",AVERAGEIFS('Trade Log'!$Q$2:$Q$501,'Trade Log'!$A$2:$A$501,"&gt;="&amp;$A14,'Trade Log'!$A$2:$A$501,"&lt;"&amp;EDATE($A14,1),'Trade Log'!$Q$2:$Q$501,"&gt;0"))</f>
      </c>
      <c r="H14" s="12">
        <f>IF(D14=0,"",AVERAGEIFS('Trade Log'!$Q$2:$Q$501,'Trade Log'!$A$2:$A$501,"&gt;="&amp;$A14,'Trade Log'!$A$2:$A$501,"&lt;"&amp;EDATE($A14,1),'Trade Log'!$Q$2:$Q$501,"&lt;0"))</f>
      </c>
      <c r="I14" s="22">
        <f>IF(OR(C14=0,D14=0),"",SUMIFS('Trade Log'!$Q$2:$Q$501,'Trade Log'!$A$2:$A$501,"&gt;="&amp;$A14,'Trade Log'!$A$2:$A$501,"&lt;"&amp;EDATE($A14,1),'Trade Log'!$Q$2:$Q$501,"&gt;0")/ABS(SUMIFS('Trade Log'!$Q$2:$Q$501,'Trade Log'!$A$2:$A$501,"&gt;="&amp;$A14,'Trade Log'!$A$2:$A$501,"&lt;"&amp;EDATE($A14,1),'Trade Log'!$Q$2:$Q$501,"&lt;0")))</f>
      </c>
      <c r="J14" s="21">
        <f>IF(B14=0,"",COUNTIFS('Trade Log'!$A$2:$A$501,"&gt;="&amp;$A14,'Trade Log'!$A$2:$A$501,"&lt;"&amp;EDATE($A14,1),'Trade Log'!$T$2:$T$501,"?*",'Trade Log'!$X$2:$X$501,"Y")/B14)</f>
      </c>
      <c r="K14" s="12">
        <f>SUMIFS('Trade Log'!$O$2:$O$501,'Trade Log'!$A$2:$A$501,"&gt;="&amp;$A14,'Trade Log'!$A$2:$A$501,"&lt;"&amp;EDATE($A14,1),'Trade Log'!$T$2:$T$501,"?*")</f>
      </c>
    </row>
    <row r="15" spans="1:11" x14ac:dyDescent="0.25">
      <c r="A15" s="18">
        <f>EDATE(A14,1)</f>
      </c>
      <c r="B15" s="20">
        <f>COUNTIFS('Trade Log'!$A$2:$A$501,"&gt;="&amp;$A15,'Trade Log'!$A$2:$A$501,"&lt;"&amp;EDATE($A15,1),'Trade Log'!$T$2:$T$501,"?*")</f>
      </c>
      <c r="C15" s="20">
        <f>COUNTIFS('Trade Log'!$A$2:$A$501,"&gt;="&amp;$A15,'Trade Log'!$A$2:$A$501,"&lt;"&amp;EDATE($A15,1),'Trade Log'!$T$2:$T$501,"Win")</f>
      </c>
      <c r="D15" s="20">
        <f>COUNTIFS('Trade Log'!$A$2:$A$501,"&gt;="&amp;$A15,'Trade Log'!$A$2:$A$501,"&lt;"&amp;EDATE($A15,1),'Trade Log'!$T$2:$T$501,"Loss")</f>
      </c>
      <c r="E15" s="21">
        <f>IF(B15=0,"",C15/B15)</f>
      </c>
      <c r="F15" s="12">
        <f>SUMIFS('Trade Log'!$Q$2:$Q$501,'Trade Log'!$A$2:$A$501,"&gt;="&amp;$A15,'Trade Log'!$A$2:$A$501,"&lt;"&amp;EDATE($A15,1))</f>
      </c>
      <c r="G15" s="12">
        <f>IF(C15=0,"",AVERAGEIFS('Trade Log'!$Q$2:$Q$501,'Trade Log'!$A$2:$A$501,"&gt;="&amp;$A15,'Trade Log'!$A$2:$A$501,"&lt;"&amp;EDATE($A15,1),'Trade Log'!$Q$2:$Q$501,"&gt;0"))</f>
      </c>
      <c r="H15" s="12">
        <f>IF(D15=0,"",AVERAGEIFS('Trade Log'!$Q$2:$Q$501,'Trade Log'!$A$2:$A$501,"&gt;="&amp;$A15,'Trade Log'!$A$2:$A$501,"&lt;"&amp;EDATE($A15,1),'Trade Log'!$Q$2:$Q$501,"&lt;0"))</f>
      </c>
      <c r="I15" s="22">
        <f>IF(OR(C15=0,D15=0),"",SUMIFS('Trade Log'!$Q$2:$Q$501,'Trade Log'!$A$2:$A$501,"&gt;="&amp;$A15,'Trade Log'!$A$2:$A$501,"&lt;"&amp;EDATE($A15,1),'Trade Log'!$Q$2:$Q$501,"&gt;0")/ABS(SUMIFS('Trade Log'!$Q$2:$Q$501,'Trade Log'!$A$2:$A$501,"&gt;="&amp;$A15,'Trade Log'!$A$2:$A$501,"&lt;"&amp;EDATE($A15,1),'Trade Log'!$Q$2:$Q$501,"&lt;0")))</f>
      </c>
      <c r="J15" s="21">
        <f>IF(B15=0,"",COUNTIFS('Trade Log'!$A$2:$A$501,"&gt;="&amp;$A15,'Trade Log'!$A$2:$A$501,"&lt;"&amp;EDATE($A15,1),'Trade Log'!$T$2:$T$501,"?*",'Trade Log'!$X$2:$X$501,"Y")/B15)</f>
      </c>
      <c r="K15" s="12">
        <f>SUMIFS('Trade Log'!$O$2:$O$501,'Trade Log'!$A$2:$A$501,"&gt;="&amp;$A15,'Trade Log'!$A$2:$A$501,"&lt;"&amp;EDATE($A15,1),'Trade Log'!$T$2:$T$501,"?*")</f>
      </c>
    </row>
    <row r="16" spans="1:11" x14ac:dyDescent="0.25">
      <c r="A16" s="18">
        <f>EDATE(A15,1)</f>
      </c>
      <c r="B16" s="20">
        <f>COUNTIFS('Trade Log'!$A$2:$A$501,"&gt;="&amp;$A16,'Trade Log'!$A$2:$A$501,"&lt;"&amp;EDATE($A16,1),'Trade Log'!$T$2:$T$501,"?*")</f>
      </c>
      <c r="C16" s="20">
        <f>COUNTIFS('Trade Log'!$A$2:$A$501,"&gt;="&amp;$A16,'Trade Log'!$A$2:$A$501,"&lt;"&amp;EDATE($A16,1),'Trade Log'!$T$2:$T$501,"Win")</f>
      </c>
      <c r="D16" s="20">
        <f>COUNTIFS('Trade Log'!$A$2:$A$501,"&gt;="&amp;$A16,'Trade Log'!$A$2:$A$501,"&lt;"&amp;EDATE($A16,1),'Trade Log'!$T$2:$T$501,"Loss")</f>
      </c>
      <c r="E16" s="21">
        <f>IF(B16=0,"",C16/B16)</f>
      </c>
      <c r="F16" s="12">
        <f>SUMIFS('Trade Log'!$Q$2:$Q$501,'Trade Log'!$A$2:$A$501,"&gt;="&amp;$A16,'Trade Log'!$A$2:$A$501,"&lt;"&amp;EDATE($A16,1))</f>
      </c>
      <c r="G16" s="12">
        <f>IF(C16=0,"",AVERAGEIFS('Trade Log'!$Q$2:$Q$501,'Trade Log'!$A$2:$A$501,"&gt;="&amp;$A16,'Trade Log'!$A$2:$A$501,"&lt;"&amp;EDATE($A16,1),'Trade Log'!$Q$2:$Q$501,"&gt;0"))</f>
      </c>
      <c r="H16" s="12">
        <f>IF(D16=0,"",AVERAGEIFS('Trade Log'!$Q$2:$Q$501,'Trade Log'!$A$2:$A$501,"&gt;="&amp;$A16,'Trade Log'!$A$2:$A$501,"&lt;"&amp;EDATE($A16,1),'Trade Log'!$Q$2:$Q$501,"&lt;0"))</f>
      </c>
      <c r="I16" s="22">
        <f>IF(OR(C16=0,D16=0),"",SUMIFS('Trade Log'!$Q$2:$Q$501,'Trade Log'!$A$2:$A$501,"&gt;="&amp;$A16,'Trade Log'!$A$2:$A$501,"&lt;"&amp;EDATE($A16,1),'Trade Log'!$Q$2:$Q$501,"&gt;0")/ABS(SUMIFS('Trade Log'!$Q$2:$Q$501,'Trade Log'!$A$2:$A$501,"&gt;="&amp;$A16,'Trade Log'!$A$2:$A$501,"&lt;"&amp;EDATE($A16,1),'Trade Log'!$Q$2:$Q$501,"&lt;0")))</f>
      </c>
      <c r="J16" s="21">
        <f>IF(B16=0,"",COUNTIFS('Trade Log'!$A$2:$A$501,"&gt;="&amp;$A16,'Trade Log'!$A$2:$A$501,"&lt;"&amp;EDATE($A16,1),'Trade Log'!$T$2:$T$501,"?*",'Trade Log'!$X$2:$X$501,"Y")/B16)</f>
      </c>
      <c r="K16" s="12">
        <f>SUMIFS('Trade Log'!$O$2:$O$501,'Trade Log'!$A$2:$A$501,"&gt;="&amp;$A16,'Trade Log'!$A$2:$A$501,"&lt;"&amp;EDATE($A16,1),'Trade Log'!$T$2:$T$501,"?*")</f>
      </c>
    </row>
    <row r="17" spans="1:11" x14ac:dyDescent="0.25">
      <c r="A17" s="23" t="s">
        <v>62</v>
      </c>
      <c r="B17" s="24">
        <f>COUNTIFS('Trade Log'!$A$2:$A$501,"&gt;="&amp;$A$5,'Trade Log'!$A$2:$A$501,"&lt;"&amp;EDATE($A$16,1),'Trade Log'!$T$2:$T$501,"?*")</f>
      </c>
      <c r="C17" s="24">
        <f>COUNTIFS('Trade Log'!$A$2:$A$501,"&gt;="&amp;$A$5,'Trade Log'!$A$2:$A$501,"&lt;"&amp;EDATE($A$16,1),'Trade Log'!$T$2:$T$501,"Win")</f>
      </c>
      <c r="D17" s="24">
        <f>COUNTIFS('Trade Log'!$A$2:$A$501,"&gt;="&amp;$A$5,'Trade Log'!$A$2:$A$501,"&lt;"&amp;EDATE($A$16,1),'Trade Log'!$T$2:$T$501,"Loss")</f>
      </c>
      <c r="E17" s="25">
        <f>IF(B17=0,"",C17/B17)</f>
      </c>
      <c r="F17" s="26">
        <f>SUMIFS('Trade Log'!$Q$2:$Q$501,'Trade Log'!$A$2:$A$501,"&gt;="&amp;$A$5,'Trade Log'!$A$2:$A$501,"&lt;"&amp;EDATE($A$16,1))</f>
      </c>
      <c r="G17" s="26">
        <f>IF(C17=0,"",AVERAGEIFS('Trade Log'!$Q$2:$Q$501,'Trade Log'!$A$2:$A$501,"&gt;="&amp;$A$5,'Trade Log'!$A$2:$A$501,"&lt;"&amp;EDATE($A$16,1),'Trade Log'!$Q$2:$Q$501,"&gt;0"))</f>
      </c>
      <c r="H17" s="26">
        <f>IF(D17=0,"",AVERAGEIFS('Trade Log'!$Q$2:$Q$501,'Trade Log'!$A$2:$A$501,"&gt;="&amp;$A$5,'Trade Log'!$A$2:$A$501,"&lt;"&amp;EDATE($A$16,1),'Trade Log'!$Q$2:$Q$501,"&lt;0"))</f>
      </c>
      <c r="I17" s="27">
        <f>IF(OR(C17=0,D17=0),"",SUMIFS('Trade Log'!$Q$2:$Q$501,'Trade Log'!$A$2:$A$501,"&gt;="&amp;$A$5,'Trade Log'!$A$2:$A$501,"&lt;"&amp;EDATE($A$16,1),'Trade Log'!$Q$2:$Q$501,"&gt;0")/ABS(SUMIFS('Trade Log'!$Q$2:$Q$501,'Trade Log'!$A$2:$A$501,"&gt;="&amp;$A$5,'Trade Log'!$A$2:$A$501,"&lt;"&amp;EDATE($A$16,1),'Trade Log'!$Q$2:$Q$501,"&lt;0")))</f>
      </c>
      <c r="J17" s="25">
        <f>IF(B17=0,"",COUNTIFS('Trade Log'!$A$2:$A$501,"&gt;="&amp;$A$5,'Trade Log'!$A$2:$A$501,"&lt;"&amp;EDATE($A$16,1),'Trade Log'!$T$2:$T$501,"?*",'Trade Log'!$X$2:$X$501,"Y")/B17)</f>
      </c>
      <c r="K17" s="26">
        <f>SUMIFS('Trade Log'!$O$2:$O$501,'Trade Log'!$A$2:$A$501,"&gt;="&amp;$A$5,'Trade Log'!$A$2:$A$501,"&lt;"&amp;EDATE($A$16,1),'Trade Log'!$T$2:$T$501,"?*")</f>
      </c>
    </row>
    <row r="18" spans="1:1" x14ac:dyDescent="0.25">
      <c r="A18" s="19" t="s">
        <v>63</v>
      </c>
    </row>
    <row r="20" spans="1:1" x14ac:dyDescent="0.25">
      <c r="A20" s="28" t="s">
        <v>64</v>
      </c>
    </row>
    <row r="21" ht="30" customHeight="1" spans="1:6" x14ac:dyDescent="0.25">
      <c r="A21" s="5" t="s">
        <v>25</v>
      </c>
      <c r="B21" s="5" t="s">
        <v>53</v>
      </c>
      <c r="C21" s="5" t="s">
        <v>54</v>
      </c>
      <c r="D21" s="5" t="s">
        <v>55</v>
      </c>
      <c r="E21" s="5" t="s">
        <v>56</v>
      </c>
      <c r="F21" s="5" t="s">
        <v>40</v>
      </c>
    </row>
    <row r="22" spans="1:6" x14ac:dyDescent="0.25">
      <c r="A22" s="7" t="s">
        <v>65</v>
      </c>
      <c r="B22" s="20">
        <f>IF($A22="",0,COUNTIFS('Trade Log'!$B$2:$B$501,$A22,'Trade Log'!$T$2:$T$501,"?*"))</f>
      </c>
      <c r="C22" s="20">
        <f>IF($A22="",0,COUNTIFS('Trade Log'!$B$2:$B$501,$A22,'Trade Log'!$T$2:$T$501,"Win"))</f>
      </c>
      <c r="D22" s="20">
        <f>IF($A22="",0,COUNTIFS('Trade Log'!$B$2:$B$501,$A22,'Trade Log'!$T$2:$T$501,"Loss"))</f>
      </c>
      <c r="E22" s="21">
        <f>IF(B22=0,"",C22/B22)</f>
      </c>
      <c r="F22" s="12">
        <f>IF($A22="",0,SUMIFS('Trade Log'!$Q$2:$Q$501,'Trade Log'!$B$2:$B$501,$A22))</f>
      </c>
    </row>
    <row r="23" spans="1:6" x14ac:dyDescent="0.25">
      <c r="A23" s="7" t="s">
        <v>66</v>
      </c>
      <c r="B23" s="20">
        <f>IF($A23="",0,COUNTIFS('Trade Log'!$B$2:$B$501,$A23,'Trade Log'!$T$2:$T$501,"?*"))</f>
      </c>
      <c r="C23" s="20">
        <f>IF($A23="",0,COUNTIFS('Trade Log'!$B$2:$B$501,$A23,'Trade Log'!$T$2:$T$501,"Win"))</f>
      </c>
      <c r="D23" s="20">
        <f>IF($A23="",0,COUNTIFS('Trade Log'!$B$2:$B$501,$A23,'Trade Log'!$T$2:$T$501,"Loss"))</f>
      </c>
      <c r="E23" s="21">
        <f>IF(B23=0,"",C23/B23)</f>
      </c>
      <c r="F23" s="12">
        <f>IF($A23="",0,SUMIFS('Trade Log'!$Q$2:$Q$501,'Trade Log'!$B$2:$B$501,$A23))</f>
      </c>
    </row>
    <row r="24" spans="1:6" x14ac:dyDescent="0.25">
      <c r="A24" s="7" t="s">
        <v>67</v>
      </c>
      <c r="B24" s="20">
        <f>IF($A24="",0,COUNTIFS('Trade Log'!$B$2:$B$501,$A24,'Trade Log'!$T$2:$T$501,"?*"))</f>
      </c>
      <c r="C24" s="20">
        <f>IF($A24="",0,COUNTIFS('Trade Log'!$B$2:$B$501,$A24,'Trade Log'!$T$2:$T$501,"Win"))</f>
      </c>
      <c r="D24" s="20">
        <f>IF($A24="",0,COUNTIFS('Trade Log'!$B$2:$B$501,$A24,'Trade Log'!$T$2:$T$501,"Loss"))</f>
      </c>
      <c r="E24" s="21">
        <f>IF(B24=0,"",C24/B24)</f>
      </c>
      <c r="F24" s="12">
        <f>IF($A24="",0,SUMIFS('Trade Log'!$Q$2:$Q$501,'Trade Log'!$B$2:$B$501,$A24))</f>
      </c>
    </row>
    <row r="26" spans="1:1" x14ac:dyDescent="0.25">
      <c r="A26" s="28" t="s">
        <v>68</v>
      </c>
    </row>
    <row r="27" ht="30" customHeight="1" spans="1:6" x14ac:dyDescent="0.25">
      <c r="A27" s="5" t="s">
        <v>44</v>
      </c>
      <c r="B27" s="5" t="s">
        <v>53</v>
      </c>
      <c r="C27" s="5" t="s">
        <v>54</v>
      </c>
      <c r="D27" s="5" t="s">
        <v>55</v>
      </c>
      <c r="E27" s="5" t="s">
        <v>56</v>
      </c>
      <c r="F27" s="5" t="s">
        <v>40</v>
      </c>
    </row>
    <row r="28" spans="1:6" x14ac:dyDescent="0.25">
      <c r="A28" s="7">
        <f>IF(Lists!A2="","",Lists!A2)</f>
      </c>
      <c r="B28" s="20">
        <f>IF($A28="",0,COUNTIFS('Trade Log'!$U$2:$U$501,$A28,'Trade Log'!$T$2:$T$501,"?*"))</f>
      </c>
      <c r="C28" s="20">
        <f>IF($A28="",0,COUNTIFS('Trade Log'!$U$2:$U$501,$A28,'Trade Log'!$T$2:$T$501,"Win"))</f>
      </c>
      <c r="D28" s="20">
        <f>IF($A28="",0,COUNTIFS('Trade Log'!$U$2:$U$501,$A28,'Trade Log'!$T$2:$T$501,"Loss"))</f>
      </c>
      <c r="E28" s="21">
        <f>IF(B28=0,"",C28/B28)</f>
      </c>
      <c r="F28" s="12">
        <f>IF($A28="",0,SUMIFS('Trade Log'!$Q$2:$Q$501,'Trade Log'!$U$2:$U$501,$A28))</f>
      </c>
    </row>
    <row r="29" spans="1:6" x14ac:dyDescent="0.25">
      <c r="A29" s="7">
        <f>IF(Lists!A3="","",Lists!A3)</f>
      </c>
      <c r="B29" s="20">
        <f>IF($A29="",0,COUNTIFS('Trade Log'!$U$2:$U$501,$A29,'Trade Log'!$T$2:$T$501,"?*"))</f>
      </c>
      <c r="C29" s="20">
        <f>IF($A29="",0,COUNTIFS('Trade Log'!$U$2:$U$501,$A29,'Trade Log'!$T$2:$T$501,"Win"))</f>
      </c>
      <c r="D29" s="20">
        <f>IF($A29="",0,COUNTIFS('Trade Log'!$U$2:$U$501,$A29,'Trade Log'!$T$2:$T$501,"Loss"))</f>
      </c>
      <c r="E29" s="21">
        <f>IF(B29=0,"",C29/B29)</f>
      </c>
      <c r="F29" s="12">
        <f>IF($A29="",0,SUMIFS('Trade Log'!$Q$2:$Q$501,'Trade Log'!$U$2:$U$501,$A29))</f>
      </c>
    </row>
    <row r="30" spans="1:6" x14ac:dyDescent="0.25">
      <c r="A30" s="7">
        <f>IF(Lists!A4="","",Lists!A4)</f>
      </c>
      <c r="B30" s="20">
        <f>IF($A30="",0,COUNTIFS('Trade Log'!$U$2:$U$501,$A30,'Trade Log'!$T$2:$T$501,"?*"))</f>
      </c>
      <c r="C30" s="20">
        <f>IF($A30="",0,COUNTIFS('Trade Log'!$U$2:$U$501,$A30,'Trade Log'!$T$2:$T$501,"Win"))</f>
      </c>
      <c r="D30" s="20">
        <f>IF($A30="",0,COUNTIFS('Trade Log'!$U$2:$U$501,$A30,'Trade Log'!$T$2:$T$501,"Loss"))</f>
      </c>
      <c r="E30" s="21">
        <f>IF(B30=0,"",C30/B30)</f>
      </c>
      <c r="F30" s="12">
        <f>IF($A30="",0,SUMIFS('Trade Log'!$Q$2:$Q$501,'Trade Log'!$U$2:$U$501,$A30))</f>
      </c>
    </row>
    <row r="31" spans="1:6" x14ac:dyDescent="0.25">
      <c r="A31" s="7">
        <f>IF(Lists!A5="","",Lists!A5)</f>
      </c>
      <c r="B31" s="20">
        <f>IF($A31="",0,COUNTIFS('Trade Log'!$U$2:$U$501,$A31,'Trade Log'!$T$2:$T$501,"?*"))</f>
      </c>
      <c r="C31" s="20">
        <f>IF($A31="",0,COUNTIFS('Trade Log'!$U$2:$U$501,$A31,'Trade Log'!$T$2:$T$501,"Win"))</f>
      </c>
      <c r="D31" s="20">
        <f>IF($A31="",0,COUNTIFS('Trade Log'!$U$2:$U$501,$A31,'Trade Log'!$T$2:$T$501,"Loss"))</f>
      </c>
      <c r="E31" s="21">
        <f>IF(B31=0,"",C31/B31)</f>
      </c>
      <c r="F31" s="12">
        <f>IF($A31="",0,SUMIFS('Trade Log'!$Q$2:$Q$501,'Trade Log'!$U$2:$U$501,$A31))</f>
      </c>
    </row>
    <row r="32" spans="1:6" x14ac:dyDescent="0.25">
      <c r="A32" s="7">
        <f>IF(Lists!A6="","",Lists!A6)</f>
      </c>
      <c r="B32" s="20">
        <f>IF($A32="",0,COUNTIFS('Trade Log'!$U$2:$U$501,$A32,'Trade Log'!$T$2:$T$501,"?*"))</f>
      </c>
      <c r="C32" s="20">
        <f>IF($A32="",0,COUNTIFS('Trade Log'!$U$2:$U$501,$A32,'Trade Log'!$T$2:$T$501,"Win"))</f>
      </c>
      <c r="D32" s="20">
        <f>IF($A32="",0,COUNTIFS('Trade Log'!$U$2:$U$501,$A32,'Trade Log'!$T$2:$T$501,"Loss"))</f>
      </c>
      <c r="E32" s="21">
        <f>IF(B32=0,"",C32/B32)</f>
      </c>
      <c r="F32" s="12">
        <f>IF($A32="",0,SUMIFS('Trade Log'!$Q$2:$Q$501,'Trade Log'!$U$2:$U$501,$A32))</f>
      </c>
    </row>
    <row r="33" spans="1:6" x14ac:dyDescent="0.25">
      <c r="A33" s="7">
        <f>IF(Lists!A7="","",Lists!A7)</f>
      </c>
      <c r="B33" s="20">
        <f>IF($A33="",0,COUNTIFS('Trade Log'!$U$2:$U$501,$A33,'Trade Log'!$T$2:$T$501,"?*"))</f>
      </c>
      <c r="C33" s="20">
        <f>IF($A33="",0,COUNTIFS('Trade Log'!$U$2:$U$501,$A33,'Trade Log'!$T$2:$T$501,"Win"))</f>
      </c>
      <c r="D33" s="20">
        <f>IF($A33="",0,COUNTIFS('Trade Log'!$U$2:$U$501,$A33,'Trade Log'!$T$2:$T$501,"Loss"))</f>
      </c>
      <c r="E33" s="21">
        <f>IF(B33=0,"",C33/B33)</f>
      </c>
      <c r="F33" s="12">
        <f>IF($A33="",0,SUMIFS('Trade Log'!$Q$2:$Q$501,'Trade Log'!$U$2:$U$501,$A33))</f>
      </c>
    </row>
    <row r="34" spans="1:6" x14ac:dyDescent="0.25">
      <c r="A34" s="7">
        <f>IF(Lists!A8="","",Lists!A8)</f>
      </c>
      <c r="B34" s="20">
        <f>IF($A34="",0,COUNTIFS('Trade Log'!$U$2:$U$501,$A34,'Trade Log'!$T$2:$T$501,"?*"))</f>
      </c>
      <c r="C34" s="20">
        <f>IF($A34="",0,COUNTIFS('Trade Log'!$U$2:$U$501,$A34,'Trade Log'!$T$2:$T$501,"Win"))</f>
      </c>
      <c r="D34" s="20">
        <f>IF($A34="",0,COUNTIFS('Trade Log'!$U$2:$U$501,$A34,'Trade Log'!$T$2:$T$501,"Loss"))</f>
      </c>
      <c r="E34" s="21">
        <f>IF(B34=0,"",C34/B34)</f>
      </c>
      <c r="F34" s="12">
        <f>IF($A34="",0,SUMIFS('Trade Log'!$Q$2:$Q$501,'Trade Log'!$U$2:$U$501,$A34))</f>
      </c>
    </row>
    <row r="35" spans="1:6" x14ac:dyDescent="0.25">
      <c r="A35" s="7">
        <f>IF(Lists!A9="","",Lists!A9)</f>
      </c>
      <c r="B35" s="20">
        <f>IF($A35="",0,COUNTIFS('Trade Log'!$U$2:$U$501,$A35,'Trade Log'!$T$2:$T$501,"?*"))</f>
      </c>
      <c r="C35" s="20">
        <f>IF($A35="",0,COUNTIFS('Trade Log'!$U$2:$U$501,$A35,'Trade Log'!$T$2:$T$501,"Win"))</f>
      </c>
      <c r="D35" s="20">
        <f>IF($A35="",0,COUNTIFS('Trade Log'!$U$2:$U$501,$A35,'Trade Log'!$T$2:$T$501,"Loss"))</f>
      </c>
      <c r="E35" s="21">
        <f>IF(B35=0,"",C35/B35)</f>
      </c>
      <c r="F35" s="12">
        <f>IF($A35="",0,SUMIFS('Trade Log'!$Q$2:$Q$501,'Trade Log'!$U$2:$U$501,$A35))</f>
      </c>
    </row>
    <row r="36" spans="1:6" x14ac:dyDescent="0.25">
      <c r="A36" s="7">
        <f>IF(Lists!A10="","",Lists!A10)</f>
      </c>
      <c r="B36" s="20">
        <f>IF($A36="",0,COUNTIFS('Trade Log'!$U$2:$U$501,$A36,'Trade Log'!$T$2:$T$501,"?*"))</f>
      </c>
      <c r="C36" s="20">
        <f>IF($A36="",0,COUNTIFS('Trade Log'!$U$2:$U$501,$A36,'Trade Log'!$T$2:$T$501,"Win"))</f>
      </c>
      <c r="D36" s="20">
        <f>IF($A36="",0,COUNTIFS('Trade Log'!$U$2:$U$501,$A36,'Trade Log'!$T$2:$T$501,"Loss"))</f>
      </c>
      <c r="E36" s="21">
        <f>IF(B36=0,"",C36/B36)</f>
      </c>
      <c r="F36" s="12">
        <f>IF($A36="",0,SUMIFS('Trade Log'!$Q$2:$Q$501,'Trade Log'!$U$2:$U$501,$A36))</f>
      </c>
    </row>
    <row r="37" spans="1:6" x14ac:dyDescent="0.25">
      <c r="A37" s="7">
        <f>IF(Lists!A11="","",Lists!A11)</f>
      </c>
      <c r="B37" s="20">
        <f>IF($A37="",0,COUNTIFS('Trade Log'!$U$2:$U$501,$A37,'Trade Log'!$T$2:$T$501,"?*"))</f>
      </c>
      <c r="C37" s="20">
        <f>IF($A37="",0,COUNTIFS('Trade Log'!$U$2:$U$501,$A37,'Trade Log'!$T$2:$T$501,"Win"))</f>
      </c>
      <c r="D37" s="20">
        <f>IF($A37="",0,COUNTIFS('Trade Log'!$U$2:$U$501,$A37,'Trade Log'!$T$2:$T$501,"Loss"))</f>
      </c>
      <c r="E37" s="21">
        <f>IF(B37=0,"",C37/B37)</f>
      </c>
      <c r="F37" s="12">
        <f>IF($A37="",0,SUMIFS('Trade Log'!$Q$2:$Q$501,'Trade Log'!$U$2:$U$501,$A37))</f>
      </c>
    </row>
    <row r="39" spans="1:1" x14ac:dyDescent="0.25">
      <c r="A39" s="28" t="s">
        <v>69</v>
      </c>
    </row>
    <row r="40" ht="30" customHeight="1" spans="1:6" x14ac:dyDescent="0.25">
      <c r="A40" s="5" t="s">
        <v>60</v>
      </c>
      <c r="B40" s="5" t="s">
        <v>53</v>
      </c>
      <c r="C40" s="5" t="s">
        <v>54</v>
      </c>
      <c r="D40" s="5" t="s">
        <v>55</v>
      </c>
      <c r="E40" s="5" t="s">
        <v>56</v>
      </c>
      <c r="F40" s="5" t="s">
        <v>40</v>
      </c>
    </row>
    <row r="41" spans="1:6" x14ac:dyDescent="0.25">
      <c r="A41" s="7" t="s">
        <v>70</v>
      </c>
      <c r="B41" s="20">
        <f>IF($A41="",0,COUNTIFS('Trade Log'!$X$2:$X$501,$A41,'Trade Log'!$T$2:$T$501,"?*"))</f>
      </c>
      <c r="C41" s="20">
        <f>IF($A41="",0,COUNTIFS('Trade Log'!$X$2:$X$501,$A41,'Trade Log'!$T$2:$T$501,"Win"))</f>
      </c>
      <c r="D41" s="20">
        <f>IF($A41="",0,COUNTIFS('Trade Log'!$X$2:$X$501,$A41,'Trade Log'!$T$2:$T$501,"Loss"))</f>
      </c>
      <c r="E41" s="21">
        <f>IF(B41=0,"",C41/B41)</f>
      </c>
      <c r="F41" s="12">
        <f>IF($A41="",0,SUMIFS('Trade Log'!$Q$2:$Q$501,'Trade Log'!$X$2:$X$501,$A41))</f>
      </c>
    </row>
    <row r="42" spans="1:6" x14ac:dyDescent="0.25">
      <c r="A42" s="7" t="s">
        <v>71</v>
      </c>
      <c r="B42" s="20">
        <f>IF($A42="",0,COUNTIFS('Trade Log'!$X$2:$X$501,$A42,'Trade Log'!$T$2:$T$501,"?*"))</f>
      </c>
      <c r="C42" s="20">
        <f>IF($A42="",0,COUNTIFS('Trade Log'!$X$2:$X$501,$A42,'Trade Log'!$T$2:$T$501,"Win"))</f>
      </c>
      <c r="D42" s="20">
        <f>IF($A42="",0,COUNTIFS('Trade Log'!$X$2:$X$501,$A42,'Trade Log'!$T$2:$T$501,"Loss"))</f>
      </c>
      <c r="E42" s="21">
        <f>IF(B42=0,"",C42/B42)</f>
      </c>
      <c r="F42" s="12">
        <f>IF($A42="",0,SUMIFS('Trade Log'!$Q$2:$Q$501,'Trade Log'!$X$2:$X$501,$A42))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28" customWidth="1"/>
    <col min="2" max="3" width="30" customWidth="1"/>
    <col min="4" max="4" width="28" customWidth="1"/>
    <col min="5" max="5" width="60" customWidth="1"/>
  </cols>
  <sheetData>
    <row r="1" spans="1:1" x14ac:dyDescent="0.25">
      <c r="A1" s="16" t="s">
        <v>72</v>
      </c>
    </row>
    <row r="2" spans="1:1" x14ac:dyDescent="0.25">
      <c r="A2" s="29" t="s">
        <v>73</v>
      </c>
    </row>
    <row r="4" ht="30" customHeight="1" spans="1:5" x14ac:dyDescent="0.25">
      <c r="A4" s="5" t="s">
        <v>74</v>
      </c>
      <c r="B4" s="5" t="s">
        <v>75</v>
      </c>
      <c r="C4" s="5" t="s">
        <v>76</v>
      </c>
      <c r="D4" s="5" t="s">
        <v>77</v>
      </c>
      <c r="E4" s="5" t="s">
        <v>78</v>
      </c>
    </row>
    <row r="5" spans="1:5" x14ac:dyDescent="0.25">
      <c r="A5" s="30" t="s">
        <v>79</v>
      </c>
      <c r="B5" s="30" t="s">
        <v>80</v>
      </c>
      <c r="C5" s="30" t="s">
        <v>81</v>
      </c>
      <c r="D5" s="30" t="s">
        <v>82</v>
      </c>
      <c r="E5" s="30" t="s">
        <v>83</v>
      </c>
    </row>
    <row r="6" spans="1:5" x14ac:dyDescent="0.25">
      <c r="A6" s="30" t="s">
        <v>84</v>
      </c>
      <c r="B6" s="30" t="s">
        <v>85</v>
      </c>
      <c r="C6" s="30" t="s">
        <v>86</v>
      </c>
      <c r="D6" s="30" t="s">
        <v>87</v>
      </c>
      <c r="E6" s="30" t="s">
        <v>88</v>
      </c>
    </row>
    <row r="7" spans="1:5" x14ac:dyDescent="0.25">
      <c r="A7" s="30" t="s">
        <v>84</v>
      </c>
      <c r="B7" s="30" t="s">
        <v>89</v>
      </c>
      <c r="C7" s="30" t="s">
        <v>90</v>
      </c>
      <c r="D7" s="30" t="s">
        <v>82</v>
      </c>
      <c r="E7" s="30" t="s">
        <v>91</v>
      </c>
    </row>
    <row r="8" spans="1:5" x14ac:dyDescent="0.25">
      <c r="A8" s="30" t="s">
        <v>84</v>
      </c>
      <c r="B8" s="30" t="s">
        <v>92</v>
      </c>
      <c r="C8" s="30" t="s">
        <v>93</v>
      </c>
      <c r="D8" s="30" t="s">
        <v>94</v>
      </c>
      <c r="E8" s="30" t="s">
        <v>95</v>
      </c>
    </row>
    <row r="9" spans="1:5" x14ac:dyDescent="0.25">
      <c r="A9" s="30" t="s">
        <v>84</v>
      </c>
      <c r="B9" s="30" t="s">
        <v>96</v>
      </c>
      <c r="C9" s="30" t="s">
        <v>97</v>
      </c>
      <c r="D9" s="30" t="s">
        <v>82</v>
      </c>
      <c r="E9" s="30" t="s">
        <v>95</v>
      </c>
    </row>
    <row r="10" spans="1:5" x14ac:dyDescent="0.25">
      <c r="A10" s="30" t="s">
        <v>98</v>
      </c>
      <c r="B10" s="30" t="s">
        <v>99</v>
      </c>
      <c r="C10" s="30" t="s">
        <v>100</v>
      </c>
      <c r="D10" s="30" t="s">
        <v>101</v>
      </c>
      <c r="E10" s="30" t="s">
        <v>102</v>
      </c>
    </row>
    <row r="11" spans="1:5" x14ac:dyDescent="0.25">
      <c r="A11" s="30" t="s">
        <v>98</v>
      </c>
      <c r="B11" s="30" t="s">
        <v>103</v>
      </c>
      <c r="C11" s="30" t="s">
        <v>104</v>
      </c>
      <c r="D11" s="30" t="s">
        <v>101</v>
      </c>
      <c r="E11" s="30" t="s">
        <v>105</v>
      </c>
    </row>
    <row r="12" spans="1:5" x14ac:dyDescent="0.25">
      <c r="A12" s="30" t="s">
        <v>98</v>
      </c>
      <c r="B12" s="30" t="s">
        <v>106</v>
      </c>
      <c r="C12" s="30" t="s">
        <v>107</v>
      </c>
      <c r="D12" s="30" t="s">
        <v>101</v>
      </c>
      <c r="E12" s="30" t="s">
        <v>105</v>
      </c>
    </row>
    <row r="13" spans="1:5" x14ac:dyDescent="0.25">
      <c r="A13" s="30" t="s">
        <v>108</v>
      </c>
      <c r="B13" s="30" t="s">
        <v>109</v>
      </c>
      <c r="C13" s="30" t="s">
        <v>110</v>
      </c>
      <c r="D13" s="30" t="s">
        <v>101</v>
      </c>
      <c r="E13" s="30" t="s">
        <v>111</v>
      </c>
    </row>
    <row r="14" spans="1:5" x14ac:dyDescent="0.25">
      <c r="A14" s="30" t="s">
        <v>112</v>
      </c>
      <c r="B14" s="30" t="s">
        <v>113</v>
      </c>
      <c r="C14" s="30" t="s">
        <v>114</v>
      </c>
      <c r="D14" s="30" t="s">
        <v>101</v>
      </c>
      <c r="E14" s="30" t="s">
        <v>115</v>
      </c>
    </row>
    <row r="15" spans="1:5" x14ac:dyDescent="0.25">
      <c r="A15" s="30" t="s">
        <v>116</v>
      </c>
      <c r="B15" s="30" t="s">
        <v>117</v>
      </c>
      <c r="C15" s="30" t="s">
        <v>118</v>
      </c>
      <c r="D15" s="30" t="s">
        <v>119</v>
      </c>
      <c r="E15" s="30" t="s">
        <v>120</v>
      </c>
    </row>
    <row r="16" spans="1:5" x14ac:dyDescent="0.25">
      <c r="A16" s="30" t="s">
        <v>116</v>
      </c>
      <c r="B16" s="30" t="s">
        <v>103</v>
      </c>
      <c r="C16" s="30" t="s">
        <v>121</v>
      </c>
      <c r="D16" s="30" t="s">
        <v>119</v>
      </c>
      <c r="E16" s="30" t="s">
        <v>120</v>
      </c>
    </row>
    <row r="17" spans="1:5" x14ac:dyDescent="0.25">
      <c r="A17" s="30" t="s">
        <v>116</v>
      </c>
      <c r="B17" s="30" t="s">
        <v>96</v>
      </c>
      <c r="C17" s="30" t="s">
        <v>122</v>
      </c>
      <c r="D17" s="30" t="s">
        <v>119</v>
      </c>
      <c r="E17" s="30" t="s">
        <v>123</v>
      </c>
    </row>
    <row r="18" spans="1:5" x14ac:dyDescent="0.25">
      <c r="A18" s="30" t="s">
        <v>116</v>
      </c>
      <c r="B18" s="30" t="s">
        <v>92</v>
      </c>
      <c r="C18" s="30" t="s">
        <v>124</v>
      </c>
      <c r="D18" s="30" t="s">
        <v>119</v>
      </c>
      <c r="E18" s="30" t="s">
        <v>123</v>
      </c>
    </row>
    <row r="19" spans="1:5" x14ac:dyDescent="0.25">
      <c r="A19" s="30" t="s">
        <v>125</v>
      </c>
      <c r="B19" s="30" t="s">
        <v>126</v>
      </c>
      <c r="C19" s="30" t="s">
        <v>127</v>
      </c>
      <c r="D19" s="30" t="s">
        <v>128</v>
      </c>
      <c r="E19" s="30" t="s">
        <v>129</v>
      </c>
    </row>
    <row r="20" spans="1:5" x14ac:dyDescent="0.25">
      <c r="A20" s="30" t="s">
        <v>130</v>
      </c>
      <c r="B20" s="30" t="s">
        <v>131</v>
      </c>
      <c r="C20" s="30" t="s">
        <v>132</v>
      </c>
      <c r="D20" s="30" t="s">
        <v>133</v>
      </c>
      <c r="E20" s="30" t="s">
        <v>134</v>
      </c>
    </row>
    <row r="21" spans="1:5" x14ac:dyDescent="0.25">
      <c r="A21" s="30" t="s">
        <v>135</v>
      </c>
      <c r="B21" s="30" t="s">
        <v>136</v>
      </c>
      <c r="C21" s="30" t="s">
        <v>137</v>
      </c>
      <c r="D21" s="30" t="s">
        <v>2</v>
      </c>
      <c r="E21" s="30" t="s">
        <v>138</v>
      </c>
    </row>
    <row r="23" spans="1:1" x14ac:dyDescent="0.25">
      <c r="A23" s="31" t="s">
        <v>139</v>
      </c>
    </row>
    <row r="24" spans="1:1" x14ac:dyDescent="0.25">
      <c r="A24" s="31" t="s">
        <v>140</v>
      </c>
    </row>
    <row r="25" spans="1:1" x14ac:dyDescent="0.25">
      <c r="A25" t="s">
        <v>141</v>
      </c>
    </row>
  </sheetData>
  <hyperlinks>
    <hyperlink ref="A23" r:id="rId1"/>
    <hyperlink ref="A2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1" width="26" customWidth="1"/>
    <col min="2" max="2" width="18" customWidth="1"/>
    <col min="3" max="3" width="24" customWidth="1"/>
    <col min="4" max="4" width="60" customWidth="1"/>
  </cols>
  <sheetData>
    <row r="1" ht="30" customHeight="1" spans="1:4" x14ac:dyDescent="0.25">
      <c r="A1" s="5" t="s">
        <v>142</v>
      </c>
      <c r="B1" s="5" t="s">
        <v>143</v>
      </c>
      <c r="C1" s="5" t="s">
        <v>144</v>
      </c>
      <c r="D1" s="32" t="s">
        <v>145</v>
      </c>
    </row>
    <row r="2" spans="1:3" x14ac:dyDescent="0.25">
      <c r="A2" t="s">
        <v>146</v>
      </c>
      <c r="B2" t="s">
        <v>147</v>
      </c>
      <c r="C2" t="s">
        <v>148</v>
      </c>
    </row>
    <row r="3" spans="1:3" x14ac:dyDescent="0.25">
      <c r="A3" t="s">
        <v>149</v>
      </c>
      <c r="B3" t="s">
        <v>150</v>
      </c>
      <c r="C3" t="s">
        <v>151</v>
      </c>
    </row>
    <row r="4" spans="1:3" x14ac:dyDescent="0.25">
      <c r="A4" t="s">
        <v>152</v>
      </c>
      <c r="B4" t="s">
        <v>153</v>
      </c>
      <c r="C4" t="s">
        <v>154</v>
      </c>
    </row>
    <row r="5" spans="1:3" x14ac:dyDescent="0.25">
      <c r="A5" t="s">
        <v>155</v>
      </c>
      <c r="B5" t="s">
        <v>156</v>
      </c>
      <c r="C5" t="s">
        <v>157</v>
      </c>
    </row>
    <row r="6" spans="1:3" x14ac:dyDescent="0.25">
      <c r="A6" t="s">
        <v>158</v>
      </c>
      <c r="B6" t="s">
        <v>159</v>
      </c>
      <c r="C6" t="s">
        <v>160</v>
      </c>
    </row>
    <row r="7" spans="1:3" x14ac:dyDescent="0.25">
      <c r="A7" t="s">
        <v>161</v>
      </c>
      <c r="B7" t="s">
        <v>162</v>
      </c>
      <c r="C7" t="s">
        <v>163</v>
      </c>
    </row>
    <row r="8" spans="1:3" x14ac:dyDescent="0.25">
      <c r="A8" t="s">
        <v>164</v>
      </c>
      <c r="B8" t="s">
        <v>165</v>
      </c>
      <c r="C8" t="s">
        <v>166</v>
      </c>
    </row>
    <row r="9" spans="1:3" x14ac:dyDescent="0.25">
      <c r="A9" t="s">
        <v>167</v>
      </c>
      <c r="B9" t="s">
        <v>168</v>
      </c>
      <c r="C9" t="s">
        <v>169</v>
      </c>
    </row>
    <row r="10" spans="1:3" x14ac:dyDescent="0.25">
      <c r="A10" t="s">
        <v>170</v>
      </c>
      <c r="B10" t="s">
        <v>171</v>
      </c>
      <c r="C10" t="s">
        <v>172</v>
      </c>
    </row>
    <row r="11" spans="1:3" x14ac:dyDescent="0.25">
      <c r="A11" t="s">
        <v>173</v>
      </c>
      <c r="C11" t="s">
        <v>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Trade Log</vt:lpstr>
      <vt:lpstr>Monthly Summary</vt:lpstr>
      <vt:lpstr>Charges reference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OneTradeJournal</dc:creator>
  <dc:title>Trading journal (India)</dc:title>
  <dc:subject/>
  <dc:description/>
  <cp:keywords/>
  <cp:category/>
  <cp:lastModifiedBy>Unknown</cp:lastModifiedBy>
  <dcterms:created xsi:type="dcterms:W3CDTF">2026-10-31T15:34:21Z</dcterms:created>
  <dcterms:modified xsi:type="dcterms:W3CDTF">2026-10-31T15:34:21Z</dcterms:modified>
</cp:coreProperties>
</file>